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แดชบอร์ด" sheetId="1" state="visible" r:id="rId3"/>
    <sheet name="บันทึกรายการ" sheetId="2" state="visible" r:id="rId4"/>
    <sheet name="สรุปรายเดือน" sheetId="3" state="visible" r:id="rId5"/>
    <sheet name="สรุปตามหมวด" sheetId="4" state="visible" r:id="rId6"/>
    <sheet name="หมวด" sheetId="5" state="visible" r:id="rId7"/>
    <sheet name="วิธีใช้" sheetId="6" state="visible" r:id="rId8"/>
  </sheets>
  <definedNames>
    <definedName function="false" hidden="false" localSheetId="0" name="_xlnm.Print_Area" vbProcedure="false">แดชบอร์ด!$A$1:$N$61</definedName>
    <definedName function="false" hidden="false" localSheetId="1" name="_xlnm.Print_Titles" vbProcedure="false">บันทึกรายการ!$1:$1</definedName>
    <definedName function="false" hidden="true" localSheetId="1" name="_xlnm._FilterDatabase" vbProcedure="false">บันทึกรายการ!$A$1:$H$1501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<sst xmlns="http://schemas.openxmlformats.org/spreadsheetml/2006/main" count="169" uniqueCount="114">
  <si>
    <t xml:space="preserve">เดือนนี้</t>
  </si>
  <si>
    <t xml:space="preserve">ปีนี้</t>
  </si>
  <si>
    <t xml:space="preserve">แดชบอร์ดรายรับรายจ่าย</t>
  </si>
  <si>
    <t xml:space="preserve">มกราคม</t>
  </si>
  <si>
    <t xml:space="preserve">กรอกรายการในแผ่น "บันทึกรายการ" แล้วตัวเลขและกราฟในหน้านี้อัปเดตเอง</t>
  </si>
  <si>
    <t xml:space="preserve">กุมภาพันธ์</t>
  </si>
  <si>
    <t xml:space="preserve">มีนาคม</t>
  </si>
  <si>
    <t xml:space="preserve">ปี พ.ศ.</t>
  </si>
  <si>
    <t xml:space="preserve">▼</t>
  </si>
  <si>
    <t xml:space="preserve">เดือน</t>
  </si>
  <si>
    <t xml:space="preserve">เมษายน</t>
  </si>
  <si>
    <t xml:space="preserve">พฤษภาคม</t>
  </si>
  <si>
    <t xml:space="preserve">มิถุนายน</t>
  </si>
  <si>
    <t xml:space="preserve">รายรับทั้งปี (บาท)</t>
  </si>
  <si>
    <t xml:space="preserve">รายจ่ายทั้งปี (บาท)</t>
  </si>
  <si>
    <t xml:space="preserve">กำไร / ขาดทุน (บาท)</t>
  </si>
  <si>
    <t xml:space="preserve">อัตรากำไร (กำไร ÷ รายรับ)</t>
  </si>
  <si>
    <t xml:space="preserve">กรกฎาคม</t>
  </si>
  <si>
    <t xml:space="preserve">สิงหาคม</t>
  </si>
  <si>
    <t xml:space="preserve">กันยายน</t>
  </si>
  <si>
    <t xml:space="preserve">ตุลาคม</t>
  </si>
  <si>
    <t xml:space="preserve">รายรับเดือนนี้ (บาท)</t>
  </si>
  <si>
    <t xml:space="preserve">รายจ่ายเดือนนี้ (บาท)</t>
  </si>
  <si>
    <t xml:space="preserve">กำไร / ขาดทุนเดือนนี้ (บาท)</t>
  </si>
  <si>
    <t xml:space="preserve">กำไรเทียบเดือนก่อน</t>
  </si>
  <si>
    <t xml:space="preserve">พฤศจิกายน</t>
  </si>
  <si>
    <t xml:space="preserve">ธันวาคม</t>
  </si>
  <si>
    <t xml:space="preserve">ตัวเลขน่ารู้</t>
  </si>
  <si>
    <t xml:space="preserve">จ่ายเฉลี่ยต่อวัน (เดือนนี้)</t>
  </si>
  <si>
    <t xml:space="preserve">เดือนที่กำไรดีที่สุด</t>
  </si>
  <si>
    <t xml:space="preserve">หมวดที่จ่ายมากที่สุด (ทั้งปี)</t>
  </si>
  <si>
    <t xml:space="preserve">คงเหลือสะสมทั้งหมด (บาท)</t>
  </si>
  <si>
    <t xml:space="preserve">กราฟ</t>
  </si>
  <si>
    <t xml:space="preserve">รายรับตามหมวด</t>
  </si>
  <si>
    <t xml:space="preserve">บาท</t>
  </si>
  <si>
    <t xml:space="preserve">% ของรายรับ</t>
  </si>
  <si>
    <t xml:space="preserve">รายจ่ายตามหมวด</t>
  </si>
  <si>
    <t xml:space="preserve">ใช้ไป</t>
  </si>
  <si>
    <t xml:space="preserve">งบ/เดือน</t>
  </si>
  <si>
    <t xml:space="preserve">เหลืองบ</t>
  </si>
  <si>
    <t xml:space="preserve">% ของงบ</t>
  </si>
  <si>
    <t xml:space="preserve">สถานะ</t>
  </si>
  <si>
    <t xml:space="preserve">ใส่งบต่อเดือนได้ในแผ่น "หมวด" คอลัมน์ C</t>
  </si>
  <si>
    <t xml:space="preserve">ขี้เกียจเปิดไฟล์? จดผ่าน LINE ฟรี — แอด @kasetidea แล้วพิมพ์ "ขาย ผักบุ้ง 200" บอทจด แยกหมวด และสรุปให้</t>
  </si>
  <si>
    <t xml:space="preserve">คลิกที่นี่เพื่อแอด LINE @kasetidea  &gt;</t>
  </si>
  <si>
    <t xml:space="preserve">ตารางฟรีจาก KASETIDEA · https://kasetidea.com/tools/income-expense/</t>
  </si>
  <si>
    <t xml:space="preserve">วันที่</t>
  </si>
  <si>
    <t xml:space="preserve">รายการ</t>
  </si>
  <si>
    <t xml:space="preserve">หมวด</t>
  </si>
  <si>
    <t xml:space="preserve">รายรับ (บาท)</t>
  </si>
  <si>
    <t xml:space="preserve">รายจ่าย (บาท)</t>
  </si>
  <si>
    <t xml:space="preserve">ช่องทางเงิน</t>
  </si>
  <si>
    <t xml:space="preserve">หมายเหตุ</t>
  </si>
  <si>
    <t xml:space="preserve">คงเหลือสะสม (บาท)</t>
  </si>
  <si>
    <t xml:space="preserve">ขาย ผักบุ้ง 20 กำ (ตัวอย่าง ลบได้)</t>
  </si>
  <si>
    <t xml:space="preserve">ขายผลผลิต</t>
  </si>
  <si>
    <t xml:space="preserve">เงินสด</t>
  </si>
  <si>
    <t xml:space="preserve">ปุ๋ยคอก 2 กระสอบ (ตัวอย่าง ลบได้)</t>
  </si>
  <si>
    <t xml:space="preserve">ปุ๋ย/ยา/วัสดุปลูก</t>
  </si>
  <si>
    <t xml:space="preserve">โอน/พร้อมเพย์</t>
  </si>
  <si>
    <t xml:space="preserve">ออเดอร์ Shopee (ตัวอย่าง ลบได้)</t>
  </si>
  <si>
    <t xml:space="preserve">Shopee</t>
  </si>
  <si>
    <t xml:space="preserve">แพลตฟอร์ม (Shopee/Lazada/TikTok)</t>
  </si>
  <si>
    <t xml:space="preserve">สรุปรายรับรายจ่ายรายเดือน</t>
  </si>
  <si>
    <t xml:space="preserve">← เปลี่ยนปีได้ที่แผ่น "แดชบอร์ด"</t>
  </si>
  <si>
    <t xml:space="preserve">ค.ศ.</t>
  </si>
  <si>
    <t xml:space="preserve">รายรับ</t>
  </si>
  <si>
    <t xml:space="preserve">รายจ่าย</t>
  </si>
  <si>
    <t xml:space="preserve">กำไร / ขาดทุน</t>
  </si>
  <si>
    <t xml:space="preserve">สะสมทั้งปี</t>
  </si>
  <si>
    <t xml:space="preserve">จำนวนรายการ</t>
  </si>
  <si>
    <t xml:space="preserve">รวมทั้งปี</t>
  </si>
  <si>
    <t xml:space="preserve">เฉลี่ยต่อเดือน</t>
  </si>
  <si>
    <t xml:space="preserve">สรุปตามหมวด รายเดือน</t>
  </si>
  <si>
    <t xml:space="preserve">รวม</t>
  </si>
  <si>
    <t xml:space="preserve">รายการที่ไม่ได้เลือกหมวด หรือพิมพ์หมวดที่ไม่มีในแผ่น "หมวด" จะไม่ถูกนับในแผ่นนี้ แต่ยังนับในสรุปรายเดือนและแดชบอร์ด</t>
  </si>
  <si>
    <t xml:space="preserve">หมวดรายรับ</t>
  </si>
  <si>
    <t xml:space="preserve">หมวดรายจ่าย</t>
  </si>
  <si>
    <t xml:space="preserve">งบรายจ่ายต่อเดือน (ไม่ใส่ก็ได้)</t>
  </si>
  <si>
    <t xml:space="preserve">รายการหมวดทั้งหมด (สูตร ใช้ทำตัวเลือก)</t>
  </si>
  <si>
    <t xml:space="preserve">ขายหน้าร้าน</t>
  </si>
  <si>
    <t xml:space="preserve">ซื้อต้นไม้/พันธุ์</t>
  </si>
  <si>
    <t xml:space="preserve">ค่าแรง</t>
  </si>
  <si>
    <t xml:space="preserve">บัตร</t>
  </si>
  <si>
    <t xml:space="preserve">Lazada</t>
  </si>
  <si>
    <t xml:space="preserve">ค่าส่ง/แพ็กของ</t>
  </si>
  <si>
    <t xml:space="preserve">TikTok Shop</t>
  </si>
  <si>
    <t xml:space="preserve">เดินทาง/น้ำมัน</t>
  </si>
  <si>
    <t xml:space="preserve">อื่นๆ</t>
  </si>
  <si>
    <t xml:space="preserve">Facebook</t>
  </si>
  <si>
    <t xml:space="preserve">น้ำ/ไฟ/เน็ต</t>
  </si>
  <si>
    <t xml:space="preserve">LINE</t>
  </si>
  <si>
    <t xml:space="preserve">ค่าเช่า</t>
  </si>
  <si>
    <t xml:space="preserve">KASETIDEA Market</t>
  </si>
  <si>
    <t xml:space="preserve">ผ่อน/หนี้</t>
  </si>
  <si>
    <t xml:space="preserve">รายรับอื่นๆ</t>
  </si>
  <si>
    <t xml:space="preserve">โฆษณา</t>
  </si>
  <si>
    <t xml:space="preserve">อาหาร/ของใช้</t>
  </si>
  <si>
    <t xml:space="preserve">แก้ชื่อหมวดหรือพิมพ์หมวดใหม่ในช่องว่างได้เลย ตัวเลือกในแผ่น "บันทึกรายการ" และสรุปทุกแผ่นจะเปลี่ยนตาม · ใส่งบต่อเดือนของหมวดรายจ่าย แล้วดูว่าใช้เกินงบไหมในแดชบอร์ด</t>
  </si>
  <si>
    <t xml:space="preserve">ตารางบันทึกรายรับรายจ่าย ฟรี — KASETIDEA</t>
  </si>
  <si>
    <t xml:space="preserve">สำหรับร้านค้า คนขายของออนไลน์ และคนทำเกษตร · ใช้ได้ทั้ง Excel และ Google Sheets</t>
  </si>
  <si>
    <t xml:space="preserve">เริ่มใช้ใน 3 ขั้น</t>
  </si>
  <si>
    <t xml:space="preserve">1. แผ่น "บันทึกรายการ" กรอกทีละแถว: วันที่ · รายการ · หมวด · จำนวนเงินในช่องรายรับ หรือ รายจ่าย (ช่องใดช่องหนึ่ง) · ช่องทางเงิน</t>
  </si>
  <si>
    <t xml:space="preserve">2. แผ่น "แดชบอร์ด" ดูยอดทั้งปี ยอดเดือนนี้ กราฟ และรายจ่ายเทียบงบ อัปเดตเองทันที เลือกปีหรือเดือนอื่นได้ที่ช่องสีครีมด้านบน</t>
  </si>
  <si>
    <t xml:space="preserve">3. แผ่น "หมวด" แก้ชื่อหมวด เพิ่มหมวดใหม่ในช่องว่าง และใส่งบรายจ่ายต่อเดือน (ไม่ใส่ก็ได้)</t>
  </si>
  <si>
    <t xml:space="preserve">รู้ไว้</t>
  </si>
  <si>
    <t xml:space="preserve">• แถว 2–4 ของ "บันทึกรายการ" เป็นตัวอย่าง ลบทิ้งหรือพิมพ์ทับได้เลย</t>
  </si>
  <si>
    <t xml:space="preserve">• เตรียมไว้ 1,500 แถว พร้อมสูตรคงเหลือสะสม ถ้าไม่พอพิมพ์ต่อได้ถึงแถว 5,000 สรุปยังนับครบ (คอลัมน์คงเหลือ: คัดลอกช่องบนลงมา)</t>
  </si>
  <si>
    <t xml:space="preserve">• ช่องจะขึ้นสีแดงเตือน ถ้ากรอกทั้งรายรับและรายจ่ายในแถวเดียวกัน หรือใส่จำนวนเงินแต่ลืมใส่วันที่</t>
  </si>
  <si>
    <t xml:space="preserve">• ช่องสีครีม = ช่องให้กรอก · ช่องสีเขียวอ่อนหรือสีขาว = สูตรคำนวณ ไม่ต้องแก้</t>
  </si>
  <si>
    <t xml:space="preserve">• ใช้กับ Google Sheets: อัปโหลดไฟล์ขึ้น Google Drive แล้วเปิดด้วย Google Sheets สูตรและกราฟใช้ได้ตามปกติ</t>
  </si>
  <si>
    <t xml:space="preserve">ขี้เกียจเปิดไฟล์? จดผ่าน LINE ได้ ฟรี</t>
  </si>
  <si>
    <t xml:space="preserve">แอด LINE @kasetidea แล้วพิมพ์ เช่น "ขาย ผักบุ้ง 20 กำ 200" หรือ "ค่าส่ง 85" บอทบันทึก แยกหมวด และสรุปวัน/เดือน/ปีให้ พิมพ์ "ดาวน์โหลด" ได้ไฟล์ Excel</t>
  </si>
  <si>
    <t xml:space="preserve">ดูรายละเอียดและวิธีใช้บอท: https://kasetidea.com/tools/income-expense/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</si>
</sst>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General"/>
    <numFmt numFmtId="166" formatCode="mm/dd/yy"/>
    <numFmt numFmtId="167" formatCode="#,##0;[RED]\-#,##0;\-"/>
    <numFmt numFmtId="168" formatCode="0%;[RED]\-0%;\-"/>
    <numFmt numFmtId="169" formatCode="\+0%;[RED]\-0%;\-"/>
    <numFmt numFmtId="170" formatCode="#,##0;;;"/>
    <numFmt numFmtId="171" formatCode="d/m/yyyy"/>
    <numFmt numFmtId="172" formatCode="#,##0.00;[RED]\-#,##0.00;&quot;&quot;"/>
    <numFmt numFmtId="173" formatCode="#,##0.00;[RED]\-#,##0.00"/>
  </numFmts>
  <fonts count="42">
    <font>
      <sz val="11"/>
      <name val="Tahoma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Tahoma"/>
      <family val="0"/>
      <charset val="1"/>
    </font>
    <font>
      <sz val="10"/>
      <color rgb="FFD7E7DC"/>
      <name val="Tahoma"/>
      <family val="0"/>
      <charset val="1"/>
    </font>
    <font>
      <b val="true"/>
      <sz val="11"/>
      <color rgb="FF1B2620"/>
      <name val="Tahoma"/>
      <family val="0"/>
      <charset val="1"/>
    </font>
    <font>
      <b val="true"/>
      <sz val="12"/>
      <color rgb="FF0000FF"/>
      <name val="Tahoma"/>
      <family val="0"/>
      <charset val="1"/>
    </font>
    <font>
      <sz val="9"/>
      <color rgb="FF15803D"/>
      <name val="Tahoma"/>
      <family val="0"/>
      <charset val="1"/>
    </font>
    <font>
      <sz val="10"/>
      <color rgb="FF5B675F"/>
      <name val="Tahoma"/>
      <family val="0"/>
      <charset val="1"/>
    </font>
    <font>
      <b val="true"/>
      <sz val="13"/>
      <color rgb="FF14532D"/>
      <name val="Tahoma"/>
      <family val="0"/>
      <charset val="1"/>
    </font>
    <font>
      <sz val="10"/>
      <color rgb="FF166534"/>
      <name val="Tahoma"/>
      <family val="0"/>
      <charset val="1"/>
    </font>
    <font>
      <sz val="10"/>
      <color rgb="FF9A3412"/>
      <name val="Tahoma"/>
      <family val="0"/>
      <charset val="1"/>
    </font>
    <font>
      <sz val="10"/>
      <color rgb="FFFFFFFF"/>
      <name val="Tahoma"/>
      <family val="0"/>
      <charset val="1"/>
    </font>
    <font>
      <sz val="10"/>
      <color rgb="FF3730A3"/>
      <name val="Tahoma"/>
      <family val="0"/>
      <charset val="1"/>
    </font>
    <font>
      <b val="true"/>
      <sz val="20"/>
      <color rgb="FF166534"/>
      <name val="Tahoma"/>
      <family val="0"/>
      <charset val="1"/>
    </font>
    <font>
      <b val="true"/>
      <sz val="20"/>
      <color rgb="FF9A3412"/>
      <name val="Tahoma"/>
      <family val="0"/>
      <charset val="1"/>
    </font>
    <font>
      <b val="true"/>
      <sz val="20"/>
      <color rgb="FF3730A3"/>
      <name val="Tahoma"/>
      <family val="0"/>
      <charset val="1"/>
    </font>
    <font>
      <sz val="10"/>
      <color rgb="FF1B2620"/>
      <name val="Tahoma"/>
      <family val="0"/>
      <charset val="1"/>
    </font>
    <font>
      <b val="true"/>
      <sz val="20"/>
      <color rgb="FF1B2620"/>
      <name val="Tahoma"/>
      <family val="0"/>
      <charset val="1"/>
    </font>
    <font>
      <b val="true"/>
      <sz val="15"/>
      <color rgb="FF1B2620"/>
      <name val="Tahoma"/>
      <family val="0"/>
      <charset val="1"/>
    </font>
    <font>
      <b val="true"/>
      <sz val="10"/>
      <color rgb="FFFFFFFF"/>
      <name val="Tahoma"/>
      <family val="0"/>
      <charset val="1"/>
    </font>
    <font>
      <sz val="9"/>
      <color rgb="FF5B675F"/>
      <name val="Tahoma"/>
      <family val="0"/>
      <charset val="1"/>
    </font>
    <font>
      <b val="true"/>
      <sz val="12"/>
      <color rgb="FFFFFFFF"/>
      <name val="Tahoma"/>
      <family val="0"/>
      <charset val="1"/>
    </font>
    <font>
      <b val="true"/>
      <u val="single"/>
      <sz val="11"/>
      <color rgb="FFFFFFFF"/>
      <name val="Tahoma"/>
      <family val="0"/>
      <charset val="1"/>
    </font>
    <font>
      <u val="single"/>
      <sz val="9"/>
      <color rgb="FF5B675F"/>
      <name val="Tahoma"/>
      <family val="0"/>
      <charset val="1"/>
    </font>
    <font>
      <b val="true"/>
      <sz val="18"/>
      <color rgb="FF000000"/>
      <name val="FreeSans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FreeSans"/>
      <family val="2"/>
    </font>
    <font>
      <b val="true"/>
      <sz val="11"/>
      <color rgb="FFFFFFFF"/>
      <name val="Tahoma"/>
      <family val="0"/>
      <charset val="1"/>
    </font>
    <font>
      <sz val="11"/>
      <color rgb="FF1B2620"/>
      <name val="Tahoma"/>
      <family val="0"/>
      <charset val="1"/>
    </font>
    <font>
      <b val="true"/>
      <sz val="11"/>
      <color rgb="FF14532D"/>
      <name val="Tahoma"/>
      <family val="0"/>
      <charset val="1"/>
    </font>
    <font>
      <b val="true"/>
      <sz val="16"/>
      <color rgb="FF14532D"/>
      <name val="Tahoma"/>
      <family val="0"/>
      <charset val="1"/>
    </font>
    <font>
      <sz val="11"/>
      <color rgb="FF5B675F"/>
      <name val="Tahoma"/>
      <family val="0"/>
      <charset val="1"/>
    </font>
    <font>
      <b val="true"/>
      <sz val="9"/>
      <color rgb="FF5B675F"/>
      <name val="Tahoma"/>
      <family val="0"/>
      <charset val="1"/>
    </font>
    <font>
      <sz val="11"/>
      <color rgb="FF0000FF"/>
      <name val="Tahoma"/>
      <family val="0"/>
      <charset val="1"/>
    </font>
    <font>
      <b val="true"/>
      <sz val="17"/>
      <color rgb="FF14532D"/>
      <name val="Tahoma"/>
      <family val="0"/>
      <charset val="1"/>
    </font>
    <font>
      <b val="true"/>
      <sz val="13"/>
      <color rgb="FF15803D"/>
      <name val="Tahoma"/>
      <family val="0"/>
      <charset val="1"/>
    </font>
    <font>
      <sz val="11"/>
      <color theme="1"/>
      <name val="Calibri"/>
      <family val="2"/>
      <charset val="1"/>
    </font>
    <font>
      <b val="true"/>
      <u val="single"/>
      <sz val="12"/>
      <color rgb="FF06A34B"/>
      <name val="Tahoma"/>
      <family val="0"/>
      <charset val="1"/>
    </font>
    <font>
      <sz val="10"/>
      <color rgb="FF15803D"/>
      <name val="Tahoma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14532D"/>
        <bgColor rgb="FF166534"/>
      </patternFill>
    </fill>
    <fill>
      <patternFill patternType="solid">
        <fgColor rgb="FFFFFBEB"/>
        <bgColor rgb="FFF6FAF7"/>
      </patternFill>
    </fill>
    <fill>
      <patternFill patternType="solid">
        <fgColor rgb="FFE7F4EB"/>
        <bgColor rgb="FFF4F6F2"/>
      </patternFill>
    </fill>
    <fill>
      <patternFill patternType="solid">
        <fgColor rgb="FFFDF0E4"/>
        <bgColor rgb="FFF4F6F2"/>
      </patternFill>
    </fill>
    <fill>
      <patternFill patternType="solid">
        <fgColor rgb="FF1F3A2B"/>
        <bgColor rgb="FF1B2620"/>
      </patternFill>
    </fill>
    <fill>
      <patternFill patternType="solid">
        <fgColor rgb="FFEEF2FF"/>
        <bgColor rgb="FFF4F6F2"/>
      </patternFill>
    </fill>
    <fill>
      <patternFill patternType="solid">
        <fgColor rgb="FFF4F6F2"/>
        <bgColor rgb="FFF6FAF7"/>
      </patternFill>
    </fill>
    <fill>
      <patternFill patternType="solid">
        <fgColor rgb="FF15803D"/>
        <bgColor rgb="FF166534"/>
      </patternFill>
    </fill>
    <fill>
      <patternFill patternType="solid">
        <fgColor rgb="FF9A3412"/>
        <bgColor rgb="FF92400E"/>
      </patternFill>
    </fill>
    <fill>
      <patternFill patternType="solid">
        <fgColor rgb="FF06C755"/>
        <bgColor rgb="FF06A34B"/>
      </patternFill>
    </fill>
    <fill>
      <patternFill patternType="solid">
        <fgColor rgb="FFF6FAF7"/>
        <bgColor rgb="FFF4F6F2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medium">
        <color rgb="FF15803D"/>
      </left>
      <right style="medium">
        <color rgb="FF15803D"/>
      </right>
      <top style="medium">
        <color rgb="FF15803D"/>
      </top>
      <bottom style="medium">
        <color rgb="FF15803D"/>
      </bottom>
      <diagonal/>
    </border>
    <border diagonalUp="false" diagonalDown="false">
      <left/>
      <right/>
      <top/>
      <bottom style="medium">
        <color rgb="FF15803D"/>
      </bottom>
      <diagonal/>
    </border>
    <border diagonalUp="false" diagonalDown="false">
      <left style="thin">
        <color rgb="FFD6E2DA"/>
      </left>
      <right style="thin">
        <color rgb="FFD6E2DA"/>
      </right>
      <top style="thin">
        <color rgb="FFD6E2DA"/>
      </top>
      <bottom style="thin">
        <color rgb="FFD6E2D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4" borderId="0" xfId="0" applyFont="true" applyBorder="true" applyAlignment="true" applyProtection="false">
      <alignment horizontal="left" vertical="bottom" textRotation="0" wrapText="true" indent="1" shrinkToFit="false"/>
      <protection locked="true" hidden="false"/>
    </xf>
    <xf numFmtId="164" fontId="12" fillId="5" borderId="0" xfId="0" applyFont="true" applyBorder="true" applyAlignment="true" applyProtection="false">
      <alignment horizontal="left" vertical="bottom" textRotation="0" wrapText="true" indent="1" shrinkToFit="false"/>
      <protection locked="true" hidden="false"/>
    </xf>
    <xf numFmtId="164" fontId="13" fillId="6" borderId="0" xfId="0" applyFont="true" applyBorder="true" applyAlignment="true" applyProtection="false">
      <alignment horizontal="left" vertical="bottom" textRotation="0" wrapText="true" indent="1" shrinkToFit="false"/>
      <protection locked="true" hidden="false"/>
    </xf>
    <xf numFmtId="164" fontId="14" fillId="7" borderId="0" xfId="0" applyFont="true" applyBorder="true" applyAlignment="true" applyProtection="false">
      <alignment horizontal="left" vertical="bottom" textRotation="0" wrapText="true" indent="1" shrinkToFit="false"/>
      <protection locked="true" hidden="false"/>
    </xf>
    <xf numFmtId="167" fontId="15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6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4" fillId="6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7" fillId="7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7" fillId="7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8" fillId="8" borderId="0" xfId="0" applyFont="true" applyBorder="true" applyAlignment="true" applyProtection="false">
      <alignment horizontal="left" vertical="bottom" textRotation="0" wrapText="true" indent="1" shrinkToFit="false"/>
      <protection locked="true" hidden="false"/>
    </xf>
    <xf numFmtId="167" fontId="19" fillId="8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0" fillId="8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1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11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4" fillId="11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31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1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31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32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31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1" fillId="1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31" fillId="1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1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30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3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36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3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31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3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3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1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6">
    <dxf>
      <font>
        <b val="1"/>
        <color rgb="FF9A3412"/>
      </font>
      <fill>
        <patternFill>
          <bgColor rgb="FFFDE2E2"/>
        </patternFill>
      </fill>
    </dxf>
    <dxf>
      <font>
        <b val="1"/>
        <color rgb="FF92400E"/>
      </font>
      <fill>
        <patternFill>
          <bgColor rgb="FFFEF3C7"/>
        </patternFill>
      </fill>
    </dxf>
    <dxf>
      <font>
        <color rgb="FF166534"/>
      </font>
    </dxf>
    <dxf>
      <font>
        <b val="1"/>
        <color rgb="FF9A3412"/>
      </font>
    </dxf>
    <dxf>
      <fill>
        <patternFill patternType="solid">
          <fgColor rgb="FF15803D"/>
          <bgColor rgb="FF000000"/>
        </patternFill>
      </fill>
    </dxf>
    <dxf>
      <fill>
        <patternFill patternType="solid">
          <fgColor rgb="FFFFFBEB"/>
          <bgColor rgb="FF000000"/>
        </patternFill>
      </fill>
    </dxf>
    <dxf>
      <fill>
        <patternFill patternType="solid">
          <fgColor rgb="FF1B262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166534"/>
          <bgColor rgb="FF000000"/>
        </patternFill>
      </fill>
    </dxf>
    <dxf>
      <fill>
        <patternFill patternType="solid">
          <fgColor rgb="FF9A3412"/>
          <bgColor rgb="FF000000"/>
        </patternFill>
      </fill>
    </dxf>
    <dxf>
      <fill>
        <patternFill patternType="solid">
          <fgColor rgb="FF14532D"/>
          <bgColor rgb="FF000000"/>
        </patternFill>
      </fill>
    </dxf>
    <dxf>
      <fill>
        <patternFill patternType="solid">
          <fgColor rgb="FFE7F4EB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>
          <bgColor rgb="FFFDE2E2"/>
        </patternFill>
      </fill>
    </dxf>
    <dxf>
      <font>
        <b val="1"/>
        <color rgb="FF166534"/>
      </font>
    </dxf>
    <dxf>
      <fill>
        <patternFill>
          <bgColor rgb="FFE7F4E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08000"/>
      <rgbColor rgb="FF800080"/>
      <rgbColor rgb="FF06A34B"/>
      <rgbColor rgb="FFD6E2DA"/>
      <rgbColor rgb="FF878787"/>
      <rgbColor rgb="FF9999FF"/>
      <rgbColor rgb="FF92400E"/>
      <rgbColor rgb="FFFEF3C7"/>
      <rgbColor rgb="FFE7F4EB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166534"/>
      <rgbColor rgb="FF0000FF"/>
      <rgbColor rgb="FF00CCFF"/>
      <rgbColor rgb="FFEEF2FF"/>
      <rgbColor rgb="FFD7E7DC"/>
      <rgbColor rgb="FFFFFBEB"/>
      <rgbColor rgb="FFF4F6F2"/>
      <rgbColor rgb="FFFDF0E4"/>
      <rgbColor rgb="FFF6FAF7"/>
      <rgbColor rgb="FFFDE2E2"/>
      <rgbColor rgb="FF3366FF"/>
      <rgbColor rgb="FF06C755"/>
      <rgbColor rgb="FF99CC00"/>
      <rgbColor rgb="FFFFCC00"/>
      <rgbColor rgb="FFF59E0B"/>
      <rgbColor rgb="FFEA580C"/>
      <rgbColor rgb="FF5B675F"/>
      <rgbColor rgb="FF94A3B8"/>
      <rgbColor rgb="FF003366"/>
      <rgbColor rgb="FF16A34A"/>
      <rgbColor rgb="FF14532D"/>
      <rgbColor rgb="FF1B2620"/>
      <rgbColor rgb="FF9A3412"/>
      <rgbColor rgb="FF993366"/>
      <rgbColor rgb="FF3730A3"/>
      <rgbColor rgb="FF1F3A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รายรับ vs รายจ่าย รายเดือน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สรุปรายเดือน!B5</c:f>
              <c:strCache>
                <c:ptCount val="1"/>
                <c:pt idx="0">
                  <c:v>รายรับ</c:v>
                </c:pt>
              </c:strCache>
            </c:strRef>
          </c:tx>
          <c:spPr>
            <a:solidFill>
              <a:srgbClr val="16a34a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สรุปรายเดือน!$A$6:$A$17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กรกฎาคม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สรุปรายเดือน!$B$6:$B$17</c:f>
              <c:numCache>
                <c:formatCode>#,##0;[RED]\-#,##0;\-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1450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สรุปรายเดือน!C5</c:f>
              <c:strCache>
                <c:ptCount val="1"/>
                <c:pt idx="0">
                  <c:v>รายจ่าย</c:v>
                </c:pt>
              </c:strCache>
            </c:strRef>
          </c:tx>
          <c:spPr>
            <a:solidFill>
              <a:srgbClr val="ea580c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สรุปรายเดือน!$A$6:$A$17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กรกฎาคม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สรุปรายเดือน!$C$6:$C$17</c:f>
              <c:numCache>
                <c:formatCode>#,##0;[RED]\-#,##0;\-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450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60"/>
        <c:overlap val="0"/>
        <c:axId val="8232286"/>
        <c:axId val="94953320"/>
      </c:barChart>
      <c:catAx>
        <c:axId val="823228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4953320"/>
        <c:crosses val="autoZero"/>
        <c:auto val="1"/>
        <c:lblAlgn val="ctr"/>
        <c:lblOffset val="100"/>
        <c:noMultiLvlLbl val="0"/>
      </c:catAx>
      <c:valAx>
        <c:axId val="94953320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บาท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;[RED]\-#,##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232286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รายจ่ายตามหมวด (ทั้งปี)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สรุปตามหมวด!N19</c:f>
              <c:strCache>
                <c:ptCount val="1"/>
                <c:pt idx="0">
                  <c:v>รวม</c:v>
                </c:pt>
              </c:strCache>
            </c:strRef>
          </c:tx>
          <c:spPr>
            <a:solidFill>
              <a:srgbClr val="ea580c"/>
            </a:solidFill>
            <a:ln w="0">
              <a:noFill/>
            </a:ln>
          </c:spPr>
          <c:invertIfNegative val="0"/>
          <c:dLbls>
            <c:numFmt formatCode="#,##0;;;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สรุปตามหมวด!$A$20:$A$33</c:f>
              <c:strCache>
                <c:ptCount val="14"/>
                <c:pt idx="0">
                  <c:v>ปุ๋ย/ยา/วัสดุปลูก</c:v>
                </c:pt>
                <c:pt idx="1">
                  <c:v>ซื้อต้นไม้/พันธุ์</c:v>
                </c:pt>
                <c:pt idx="2">
                  <c:v>ค่าแรง</c:v>
                </c:pt>
                <c:pt idx="3">
                  <c:v>ค่าส่ง/แพ็กของ</c:v>
                </c:pt>
                <c:pt idx="4">
                  <c:v>เดินทาง/น้ำมัน</c:v>
                </c:pt>
                <c:pt idx="5">
                  <c:v>น้ำ/ไฟ/เน็ต</c:v>
                </c:pt>
                <c:pt idx="6">
                  <c:v>ค่าเช่า</c:v>
                </c:pt>
                <c:pt idx="7">
                  <c:v>ผ่อน/หนี้</c:v>
                </c:pt>
                <c:pt idx="8">
                  <c:v>โฆษณา</c:v>
                </c:pt>
                <c:pt idx="9">
                  <c:v>อาหาร/ของใช้</c:v>
                </c:pt>
                <c:pt idx="10">
                  <c:v>อื่นๆ</c:v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</c:strCache>
            </c:strRef>
          </c:cat>
          <c:val>
            <c:numRef>
              <c:f>สรุปตามหมวด!$N$20:$N$33</c:f>
              <c:numCache>
                <c:formatCode>#,##0;[RED]\-#,##0;\-</c:formatCode>
                <c:ptCount val="14"/>
                <c:pt idx="0">
                  <c:v>450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gapWidth val="35"/>
        <c:overlap val="0"/>
        <c:axId val="39294094"/>
        <c:axId val="46316989"/>
      </c:barChart>
      <c:catAx>
        <c:axId val="39294094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6316989"/>
        <c:crosses val="autoZero"/>
        <c:auto val="1"/>
        <c:lblAlgn val="ctr"/>
        <c:lblOffset val="100"/>
        <c:noMultiLvlLbl val="0"/>
      </c:catAx>
      <c:valAx>
        <c:axId val="46316989"/>
        <c:scaling>
          <c:orientation val="minMax"/>
        </c:scaling>
        <c:delete val="0"/>
        <c:axPos val="l"/>
        <c:numFmt formatCode="#,##0;[RED]\-#,##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929409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19</xdr:row>
      <xdr:rowOff>0</xdr:rowOff>
    </xdr:from>
    <xdr:to>
      <xdr:col>6</xdr:col>
      <xdr:colOff>334440</xdr:colOff>
      <xdr:row>36</xdr:row>
      <xdr:rowOff>109080</xdr:rowOff>
    </xdr:to>
    <xdr:graphicFrame>
      <xdr:nvGraphicFramePr>
        <xdr:cNvPr id="0" name="Chart 1"/>
        <xdr:cNvGraphicFramePr/>
      </xdr:nvGraphicFramePr>
      <xdr:xfrm>
        <a:off x="222120" y="5886360"/>
        <a:ext cx="5579640" cy="3347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19</xdr:row>
      <xdr:rowOff>0</xdr:rowOff>
    </xdr:from>
    <xdr:to>
      <xdr:col>11</xdr:col>
      <xdr:colOff>483480</xdr:colOff>
      <xdr:row>36</xdr:row>
      <xdr:rowOff>109080</xdr:rowOff>
    </xdr:to>
    <xdr:graphicFrame>
      <xdr:nvGraphicFramePr>
        <xdr:cNvPr id="1" name="Chart 2"/>
        <xdr:cNvGraphicFramePr/>
      </xdr:nvGraphicFramePr>
      <xdr:xfrm>
        <a:off x="6516360" y="5886360"/>
        <a:ext cx="4679640" cy="3347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kasetidea.com/go/line/?s=xlsx" TargetMode="External"/><Relationship Id="rId2" Type="http://schemas.openxmlformats.org/officeDocument/2006/relationships/hyperlink" Target="https://kasetidea.com/tools/income-expense/" TargetMode="External"/><Relationship Id="rId3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kasetidea.com/go/line/?s=xlsx" TargetMode="External"/><Relationship Id="rId2" Type="http://schemas.openxmlformats.org/officeDocument/2006/relationships/hyperlink" Target="https://kasetidea.com/tools/income-expense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532D"/>
    <pageSetUpPr fitToPage="true"/>
  </sheetPr>
  <dimension ref="B1:AB6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13" min="2" style="0" width="11.8"/>
    <col collapsed="false" customWidth="true" hidden="false" outlineLevel="0" max="14" min="14" style="0" width="2.5"/>
    <col collapsed="false" customWidth="true" hidden="true" outlineLevel="0" max="28" min="26" style="0" width="13"/>
  </cols>
  <sheetData>
    <row r="1" customFormat="false" ht="15" hidden="false" customHeight="false" outlineLevel="0" collapsed="false">
      <c r="Z1" s="0" t="n">
        <f aca="true">IF(OR(C5="",C5="ปีนี้"),YEAR(TODAY()),C5-543)</f>
        <v>2026</v>
      </c>
      <c r="AA1" s="0" t="s">
        <v>0</v>
      </c>
      <c r="AB1" s="0" t="s">
        <v>1</v>
      </c>
    </row>
    <row r="2" customFormat="false" ht="39.75" hidden="false" customHeight="true" outlineLevel="0" collapsed="false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Z2" s="2" t="n">
        <f aca="true">IF(OR(F5="",F5="เดือนนี้"),MONTH(TODAY()),MATCH(F5,สรุปรายเดือน!$A$6:$A$17,0))</f>
        <v>9</v>
      </c>
      <c r="AA2" s="2" t="s">
        <v>3</v>
      </c>
      <c r="AB2" s="0" t="n">
        <v>2566</v>
      </c>
    </row>
    <row r="3" customFormat="false" ht="21.75" hidden="false" customHeight="true" outlineLevel="0" collapsed="false">
      <c r="B3" s="3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Z3" s="4" t="n">
        <f aca="false">DATE(Z1,Z2,1)</f>
        <v>46266</v>
      </c>
      <c r="AA3" s="2" t="s">
        <v>5</v>
      </c>
      <c r="AB3" s="0" t="n">
        <v>2567</v>
      </c>
    </row>
    <row r="4" customFormat="false" ht="15" hidden="false" customHeight="false" outlineLevel="0" collapsed="false">
      <c r="Z4" s="4" t="n">
        <f aca="false">DATE(Z1,Z2+1,1)</f>
        <v>46296</v>
      </c>
      <c r="AA4" s="2" t="s">
        <v>6</v>
      </c>
      <c r="AB4" s="0" t="n">
        <v>2568</v>
      </c>
    </row>
    <row r="5" customFormat="false" ht="25.5" hidden="false" customHeight="true" outlineLevel="0" collapsed="false">
      <c r="B5" s="5" t="s">
        <v>7</v>
      </c>
      <c r="C5" s="6" t="s">
        <v>1</v>
      </c>
      <c r="D5" s="7" t="s">
        <v>8</v>
      </c>
      <c r="E5" s="5" t="s">
        <v>9</v>
      </c>
      <c r="F5" s="6" t="s">
        <v>0</v>
      </c>
      <c r="G5" s="6"/>
      <c r="H5" s="7" t="s">
        <v>8</v>
      </c>
      <c r="I5" s="8" t="str">
        <f aca="false">"คลิกช่องสีครีมเพื่อเลือก  ·  กำลังแสดง: "&amp;Z6&amp;" "&amp;(Z1+543)</f>
        <v>คลิกช่องสีครีมเพื่อเลือก  ·  กำลังแสดง: กันยายน 2569</v>
      </c>
      <c r="J5" s="8"/>
      <c r="K5" s="8"/>
      <c r="L5" s="8"/>
      <c r="M5" s="8"/>
      <c r="Z5" s="4" t="n">
        <f aca="false">DATE(Z1,Z2-1,1)</f>
        <v>46235</v>
      </c>
      <c r="AA5" s="2" t="s">
        <v>10</v>
      </c>
      <c r="AB5" s="0" t="n">
        <v>2569</v>
      </c>
    </row>
    <row r="6" customFormat="false" ht="15" hidden="false" customHeight="false" outlineLevel="0" collapsed="false">
      <c r="Z6" s="0" t="str">
        <f aca="false">INDEX(สรุปรายเดือน!$A$6:$A$17,Z2)</f>
        <v>กันยายน</v>
      </c>
      <c r="AA6" s="0" t="s">
        <v>11</v>
      </c>
      <c r="AB6" s="0" t="n">
        <v>2570</v>
      </c>
    </row>
    <row r="7" customFormat="false" ht="25.5" hidden="false" customHeight="true" outlineLevel="0" collapsed="false">
      <c r="B7" s="9" t="str">
        <f aca="false">"ทั้งปี "&amp;(Z1+543)</f>
        <v>ทั้งปี 2569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Z7" s="2" t="n">
        <f aca="true">IF(AND(Z1=YEAR(TODAY()),Z2=MONTH(TODAY())),DAY(TODAY()),DAY(Z4-1))</f>
        <v>28</v>
      </c>
      <c r="AA7" s="2" t="s">
        <v>12</v>
      </c>
      <c r="AB7" s="0" t="n">
        <v>2571</v>
      </c>
    </row>
    <row r="8" customFormat="false" ht="24" hidden="false" customHeight="true" outlineLevel="0" collapsed="false">
      <c r="B8" s="10" t="s">
        <v>13</v>
      </c>
      <c r="C8" s="10"/>
      <c r="D8" s="10"/>
      <c r="E8" s="11" t="s">
        <v>14</v>
      </c>
      <c r="F8" s="11"/>
      <c r="G8" s="11"/>
      <c r="H8" s="12" t="s">
        <v>15</v>
      </c>
      <c r="I8" s="12"/>
      <c r="J8" s="12"/>
      <c r="K8" s="13" t="s">
        <v>16</v>
      </c>
      <c r="L8" s="13"/>
      <c r="M8" s="13"/>
      <c r="Z8" s="2" t="n">
        <f aca="false">SUMIFS(บันทึกรายการ!$D$2:$D$5000,บันทึกรายการ!$A$2:$A$5000,"&gt;="&amp;แดชบอร์ด!$Z$3,บันทึกรายการ!$A$2:$A$5000,"&lt;"&amp;แดชบอร์ด!$Z$4)</f>
        <v>1450</v>
      </c>
      <c r="AA8" s="2" t="s">
        <v>17</v>
      </c>
      <c r="AB8" s="0" t="n">
        <v>2572</v>
      </c>
    </row>
    <row r="9" customFormat="false" ht="37.5" hidden="false" customHeight="true" outlineLevel="0" collapsed="false">
      <c r="B9" s="14" t="n">
        <f aca="false">สรุปรายเดือน!B18</f>
        <v>1450</v>
      </c>
      <c r="C9" s="14"/>
      <c r="D9" s="14"/>
      <c r="E9" s="15" t="n">
        <f aca="false">สรุปรายเดือน!C18</f>
        <v>450</v>
      </c>
      <c r="F9" s="15"/>
      <c r="G9" s="15"/>
      <c r="H9" s="16" t="n">
        <f aca="false">สรุปรายเดือน!D18</f>
        <v>1000</v>
      </c>
      <c r="I9" s="16"/>
      <c r="J9" s="16"/>
      <c r="K9" s="17" t="n">
        <f aca="false">IF(สรุปรายเดือน!B18=0,"-",สรุปรายเดือน!D18/สรุปรายเดือน!B18)</f>
        <v>0.689655172413793</v>
      </c>
      <c r="L9" s="17"/>
      <c r="M9" s="17"/>
      <c r="Z9" s="2" t="n">
        <f aca="false">SUMIFS(บันทึกรายการ!$E$2:$E$5000,บันทึกรายการ!$A$2:$A$5000,"&gt;="&amp;แดชบอร์ด!$Z$3,บันทึกรายการ!$A$2:$A$5000,"&lt;"&amp;แดชบอร์ด!$Z$4)</f>
        <v>450</v>
      </c>
      <c r="AA9" s="2" t="s">
        <v>18</v>
      </c>
      <c r="AB9" s="0" t="n">
        <v>2573</v>
      </c>
    </row>
    <row r="10" customFormat="false" ht="15" hidden="false" customHeight="false" outlineLevel="0" collapsed="false">
      <c r="Z10" s="0" t="n">
        <f aca="false">SUMIFS(บันทึกรายการ!$D$2:$D$5000,บันทึกรายการ!$A$2:$A$5000,"&gt;="&amp;แดชบอร์ด!$Z$5,บันทึกรายการ!$A$2:$A$5000,"&lt;"&amp;แดชบอร์ด!$Z$3)-SUMIFS(บันทึกรายการ!$E$2:$E$5000,บันทึกรายการ!$A$2:$A$5000,"&gt;="&amp;แดชบอร์ด!$Z$5,บันทึกรายการ!$A$2:$A$5000,"&lt;"&amp;แดชบอร์ด!$Z$3)</f>
        <v>0</v>
      </c>
      <c r="AA10" s="0" t="s">
        <v>19</v>
      </c>
      <c r="AB10" s="0" t="n">
        <v>2574</v>
      </c>
    </row>
    <row r="11" customFormat="false" ht="25.5" hidden="false" customHeight="true" outlineLevel="0" collapsed="false">
      <c r="B11" s="9" t="str">
        <f aca="false">"เดือน"&amp;Z6&amp;" "&amp;(Z1+543)</f>
        <v>เดือนกันยายน 2569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AA11" s="2" t="s">
        <v>20</v>
      </c>
      <c r="AB11" s="0" t="n">
        <v>2575</v>
      </c>
    </row>
    <row r="12" customFormat="false" ht="24" hidden="false" customHeight="true" outlineLevel="0" collapsed="false">
      <c r="B12" s="10" t="s">
        <v>21</v>
      </c>
      <c r="C12" s="10"/>
      <c r="D12" s="10"/>
      <c r="E12" s="11" t="s">
        <v>22</v>
      </c>
      <c r="F12" s="11"/>
      <c r="G12" s="11"/>
      <c r="H12" s="12" t="s">
        <v>23</v>
      </c>
      <c r="I12" s="12"/>
      <c r="J12" s="12"/>
      <c r="K12" s="13" t="s">
        <v>24</v>
      </c>
      <c r="L12" s="13"/>
      <c r="M12" s="13"/>
      <c r="AA12" s="2" t="s">
        <v>25</v>
      </c>
      <c r="AB12" s="0" t="n">
        <v>2576</v>
      </c>
    </row>
    <row r="13" customFormat="false" ht="37.5" hidden="false" customHeight="true" outlineLevel="0" collapsed="false">
      <c r="B13" s="14" t="n">
        <f aca="false">Z8</f>
        <v>1450</v>
      </c>
      <c r="C13" s="14"/>
      <c r="D13" s="14"/>
      <c r="E13" s="15" t="n">
        <f aca="false">Z9</f>
        <v>450</v>
      </c>
      <c r="F13" s="15"/>
      <c r="G13" s="15"/>
      <c r="H13" s="16" t="n">
        <f aca="false">Z8-Z9</f>
        <v>1000</v>
      </c>
      <c r="I13" s="16"/>
      <c r="J13" s="16"/>
      <c r="K13" s="18" t="str">
        <f aca="false">IF(Z10=0,"-",((Z8-Z9)-Z10)/ABS(Z10))</f>
        <v>-</v>
      </c>
      <c r="L13" s="18"/>
      <c r="M13" s="18"/>
      <c r="AA13" s="2" t="s">
        <v>26</v>
      </c>
      <c r="AB13" s="0" t="n">
        <v>2577</v>
      </c>
    </row>
    <row r="14" customFormat="false" ht="15" hidden="false" customHeight="false" outlineLevel="0" collapsed="false">
      <c r="AB14" s="0" t="n">
        <v>2578</v>
      </c>
    </row>
    <row r="15" customFormat="false" ht="25.5" hidden="false" customHeight="true" outlineLevel="0" collapsed="false">
      <c r="B15" s="9" t="s">
        <v>27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AB15" s="0" t="n">
        <v>2579</v>
      </c>
    </row>
    <row r="16" customFormat="false" ht="24" hidden="false" customHeight="true" outlineLevel="0" collapsed="false">
      <c r="B16" s="19" t="s">
        <v>28</v>
      </c>
      <c r="C16" s="19"/>
      <c r="D16" s="19"/>
      <c r="E16" s="19" t="s">
        <v>29</v>
      </c>
      <c r="F16" s="19"/>
      <c r="G16" s="19"/>
      <c r="H16" s="19" t="s">
        <v>30</v>
      </c>
      <c r="I16" s="19"/>
      <c r="J16" s="19"/>
      <c r="K16" s="19" t="s">
        <v>31</v>
      </c>
      <c r="L16" s="19"/>
      <c r="M16" s="19"/>
      <c r="AB16" s="0" t="n">
        <v>2580</v>
      </c>
    </row>
    <row r="17" customFormat="false" ht="37.5" hidden="false" customHeight="true" outlineLevel="0" collapsed="false">
      <c r="B17" s="20" t="n">
        <f aca="false">IF(Z7=0,0,Z9/Z7)</f>
        <v>16.0714285714286</v>
      </c>
      <c r="C17" s="20"/>
      <c r="D17" s="20"/>
      <c r="E17" s="21" t="str">
        <f aca="false">IF(MAX(สรุปรายเดือน!D6:D17)&lt;=0,"-",INDEX(สรุปรายเดือน!A6:A17,MATCH(MAX(สรุปรายเดือน!D6:D17),สรุปรายเดือน!D6:D17,0)))</f>
        <v>กันยายน</v>
      </c>
      <c r="F17" s="21"/>
      <c r="G17" s="21"/>
      <c r="H17" s="21" t="str">
        <f aca="false">IF(MAX(สรุปตามหมวด!$N$20:$N$33)=0,"-",INDEX(สรุปตามหมวด!$A$20:$A$33,MATCH(MAX(สรุปตามหมวด!$N$20:$N$33),สรุปตามหมวด!$N$20:$N$33,0)))</f>
        <v>ปุ๋ย/ยา/วัสดุปลูก</v>
      </c>
      <c r="I17" s="21"/>
      <c r="J17" s="21"/>
      <c r="K17" s="20" t="n">
        <f aca="false">SUM(บันทึกรายการ!$D$2:$D$5000)-SUM(บันทึกรายการ!$E$2:$E$5000)</f>
        <v>1000</v>
      </c>
      <c r="L17" s="20"/>
      <c r="M17" s="20"/>
    </row>
    <row r="19" customFormat="false" ht="25.5" hidden="false" customHeight="true" outlineLevel="0" collapsed="false">
      <c r="B19" s="9" t="s">
        <v>32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40" customFormat="false" ht="25.5" hidden="false" customHeight="true" outlineLevel="0" collapsed="false">
      <c r="B40" s="9" t="str">
        <f aca="false">"แยกตามหมวด เดือน"&amp;Z6&amp;" "&amp;(Z1+543)</f>
        <v>แยกตามหมวด เดือนกันยายน 2569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customFormat="false" ht="30" hidden="false" customHeight="true" outlineLevel="0" collapsed="false">
      <c r="B41" s="22" t="s">
        <v>33</v>
      </c>
      <c r="C41" s="22"/>
      <c r="D41" s="22" t="s">
        <v>34</v>
      </c>
      <c r="E41" s="22" t="s">
        <v>35</v>
      </c>
      <c r="G41" s="23" t="s">
        <v>36</v>
      </c>
      <c r="H41" s="23"/>
      <c r="I41" s="23" t="s">
        <v>37</v>
      </c>
      <c r="J41" s="23" t="s">
        <v>38</v>
      </c>
      <c r="K41" s="23" t="s">
        <v>39</v>
      </c>
      <c r="L41" s="23" t="s">
        <v>40</v>
      </c>
      <c r="M41" s="23" t="s">
        <v>41</v>
      </c>
    </row>
    <row r="42" customFormat="false" ht="19.5" hidden="false" customHeight="true" outlineLevel="0" collapsed="false">
      <c r="B42" s="24" t="str">
        <f aca="false">IF(หมวด!A2="","",หมวด!A2)</f>
        <v>ขายผลผลิต</v>
      </c>
      <c r="C42" s="24"/>
      <c r="D42" s="25" t="n">
        <f aca="false">IF(B42="","",SUMIFS(บันทึกรายการ!$D$2:$D$5000,บันทึกรายการ!$C$2:$C$5000,B42,บันทึกรายการ!$A$2:$A$5000,"&gt;="&amp;แดชบอร์ด!$Z$3,บันทึกรายการ!$A$2:$A$5000,"&lt;"&amp;แดชบอร์ด!$Z$4))</f>
        <v>200</v>
      </c>
      <c r="E42" s="26" t="n">
        <f aca="false">IF(OR(B42="",$Z$8=0),"",D42/$Z$8)</f>
        <v>0.137931034482759</v>
      </c>
      <c r="G42" s="24" t="str">
        <f aca="false">IF(หมวด!B2="","",หมวด!B2)</f>
        <v>ปุ๋ย/ยา/วัสดุปลูก</v>
      </c>
      <c r="H42" s="24"/>
      <c r="I42" s="25" t="n">
        <f aca="false">IF(G42="","",SUMIFS(บันทึกรายการ!$E$2:$E$5000,บันทึกรายการ!$C$2:$C$5000,G42,บันทึกรายการ!$A$2:$A$5000,"&gt;="&amp;แดชบอร์ด!$Z$3,บันทึกรายการ!$A$2:$A$5000,"&lt;"&amp;แดชบอร์ด!$Z$4))</f>
        <v>450</v>
      </c>
      <c r="J42" s="25" t="str">
        <f aca="false">IF(OR(G42="",หมวด!C2=""),"",หมวด!C2)</f>
        <v/>
      </c>
      <c r="K42" s="25" t="str">
        <f aca="false">IF(J42="","",J42-I42)</f>
        <v/>
      </c>
      <c r="L42" s="26" t="str">
        <f aca="false">IF(OR(J42="",J42=0),"",I42/J42)</f>
        <v/>
      </c>
      <c r="M42" s="27" t="str">
        <f aca="false">IF(L42="","",IF(L42&gt;1,"เกินงบ",IF(L42&gt;=0.8,"ใกล้เต็ม","ปกติ")))</f>
        <v/>
      </c>
    </row>
    <row r="43" customFormat="false" ht="19.5" hidden="false" customHeight="true" outlineLevel="0" collapsed="false">
      <c r="B43" s="24" t="str">
        <f aca="false">IF(หมวด!A3="","",หมวด!A3)</f>
        <v>ขายหน้าร้าน</v>
      </c>
      <c r="C43" s="24"/>
      <c r="D43" s="25" t="n">
        <f aca="false">IF(B43="","",SUMIFS(บันทึกรายการ!$D$2:$D$5000,บันทึกรายการ!$C$2:$C$5000,B43,บันทึกรายการ!$A$2:$A$5000,"&gt;="&amp;แดชบอร์ด!$Z$3,บันทึกรายการ!$A$2:$A$5000,"&lt;"&amp;แดชบอร์ด!$Z$4))</f>
        <v>0</v>
      </c>
      <c r="E43" s="26" t="n">
        <f aca="false">IF(OR(B43="",$Z$8=0),"",D43/$Z$8)</f>
        <v>0</v>
      </c>
      <c r="G43" s="24" t="str">
        <f aca="false">IF(หมวด!B3="","",หมวด!B3)</f>
        <v>ซื้อต้นไม้/พันธุ์</v>
      </c>
      <c r="H43" s="24"/>
      <c r="I43" s="25" t="n">
        <f aca="false">IF(G43="","",SUMIFS(บันทึกรายการ!$E$2:$E$5000,บันทึกรายการ!$C$2:$C$5000,G43,บันทึกรายการ!$A$2:$A$5000,"&gt;="&amp;แดชบอร์ด!$Z$3,บันทึกรายการ!$A$2:$A$5000,"&lt;"&amp;แดชบอร์ด!$Z$4))</f>
        <v>0</v>
      </c>
      <c r="J43" s="25" t="str">
        <f aca="false">IF(OR(G43="",หมวด!C3=""),"",หมวด!C3)</f>
        <v/>
      </c>
      <c r="K43" s="25" t="str">
        <f aca="false">IF(J43="","",J43-I43)</f>
        <v/>
      </c>
      <c r="L43" s="26" t="str">
        <f aca="false">IF(OR(J43="",J43=0),"",I43/J43)</f>
        <v/>
      </c>
      <c r="M43" s="27" t="str">
        <f aca="false">IF(L43="","",IF(L43&gt;1,"เกินงบ",IF(L43&gt;=0.8,"ใกล้เต็ม","ปกติ")))</f>
        <v/>
      </c>
    </row>
    <row r="44" customFormat="false" ht="19.5" hidden="false" customHeight="true" outlineLevel="0" collapsed="false">
      <c r="B44" s="24" t="str">
        <f aca="false">IF(หมวด!A4="","",หมวด!A4)</f>
        <v>Shopee</v>
      </c>
      <c r="C44" s="24"/>
      <c r="D44" s="25" t="n">
        <f aca="false">IF(B44="","",SUMIFS(บันทึกรายการ!$D$2:$D$5000,บันทึกรายการ!$C$2:$C$5000,B44,บันทึกรายการ!$A$2:$A$5000,"&gt;="&amp;แดชบอร์ด!$Z$3,บันทึกรายการ!$A$2:$A$5000,"&lt;"&amp;แดชบอร์ด!$Z$4))</f>
        <v>1250</v>
      </c>
      <c r="E44" s="26" t="n">
        <f aca="false">IF(OR(B44="",$Z$8=0),"",D44/$Z$8)</f>
        <v>0.862068965517241</v>
      </c>
      <c r="G44" s="24" t="str">
        <f aca="false">IF(หมวด!B4="","",หมวด!B4)</f>
        <v>ค่าแรง</v>
      </c>
      <c r="H44" s="24"/>
      <c r="I44" s="25" t="n">
        <f aca="false">IF(G44="","",SUMIFS(บันทึกรายการ!$E$2:$E$5000,บันทึกรายการ!$C$2:$C$5000,G44,บันทึกรายการ!$A$2:$A$5000,"&gt;="&amp;แดชบอร์ด!$Z$3,บันทึกรายการ!$A$2:$A$5000,"&lt;"&amp;แดชบอร์ด!$Z$4))</f>
        <v>0</v>
      </c>
      <c r="J44" s="25" t="n">
        <f aca="false">IF(OR(G44="",หมวด!C4=""),"",หมวด!C4)</f>
        <v>3000</v>
      </c>
      <c r="K44" s="25" t="n">
        <f aca="false">IF(J44="","",J44-I44)</f>
        <v>3000</v>
      </c>
      <c r="L44" s="26" t="n">
        <f aca="false">IF(OR(J44="",J44=0),"",I44/J44)</f>
        <v>0</v>
      </c>
      <c r="M44" s="27" t="str">
        <f aca="false">IF(L44="","",IF(L44&gt;1,"เกินงบ",IF(L44&gt;=0.8,"ใกล้เต็ม","ปกติ")))</f>
        <v>ปกติ</v>
      </c>
    </row>
    <row r="45" customFormat="false" ht="19.5" hidden="false" customHeight="true" outlineLevel="0" collapsed="false">
      <c r="B45" s="24" t="str">
        <f aca="false">IF(หมวด!A5="","",หมวด!A5)</f>
        <v>Lazada</v>
      </c>
      <c r="C45" s="24"/>
      <c r="D45" s="25" t="n">
        <f aca="false">IF(B45="","",SUMIFS(บันทึกรายการ!$D$2:$D$5000,บันทึกรายการ!$C$2:$C$5000,B45,บันทึกรายการ!$A$2:$A$5000,"&gt;="&amp;แดชบอร์ด!$Z$3,บันทึกรายการ!$A$2:$A$5000,"&lt;"&amp;แดชบอร์ด!$Z$4))</f>
        <v>0</v>
      </c>
      <c r="E45" s="26" t="n">
        <f aca="false">IF(OR(B45="",$Z$8=0),"",D45/$Z$8)</f>
        <v>0</v>
      </c>
      <c r="G45" s="24" t="str">
        <f aca="false">IF(หมวด!B5="","",หมวด!B5)</f>
        <v>ค่าส่ง/แพ็กของ</v>
      </c>
      <c r="H45" s="24"/>
      <c r="I45" s="25" t="n">
        <f aca="false">IF(G45="","",SUMIFS(บันทึกรายการ!$E$2:$E$5000,บันทึกรายการ!$C$2:$C$5000,G45,บันทึกรายการ!$A$2:$A$5000,"&gt;="&amp;แดชบอร์ด!$Z$3,บันทึกรายการ!$A$2:$A$5000,"&lt;"&amp;แดชบอร์ด!$Z$4))</f>
        <v>0</v>
      </c>
      <c r="J45" s="25" t="str">
        <f aca="false">IF(OR(G45="",หมวด!C5=""),"",หมวด!C5)</f>
        <v/>
      </c>
      <c r="K45" s="25" t="str">
        <f aca="false">IF(J45="","",J45-I45)</f>
        <v/>
      </c>
      <c r="L45" s="26" t="str">
        <f aca="false">IF(OR(J45="",J45=0),"",I45/J45)</f>
        <v/>
      </c>
      <c r="M45" s="27" t="str">
        <f aca="false">IF(L45="","",IF(L45&gt;1,"เกินงบ",IF(L45&gt;=0.8,"ใกล้เต็ม","ปกติ")))</f>
        <v/>
      </c>
    </row>
    <row r="46" customFormat="false" ht="19.5" hidden="false" customHeight="true" outlineLevel="0" collapsed="false">
      <c r="B46" s="24" t="str">
        <f aca="false">IF(หมวด!A6="","",หมวด!A6)</f>
        <v>TikTok Shop</v>
      </c>
      <c r="C46" s="24"/>
      <c r="D46" s="25" t="n">
        <f aca="false">IF(B46="","",SUMIFS(บันทึกรายการ!$D$2:$D$5000,บันทึกรายการ!$C$2:$C$5000,B46,บันทึกรายการ!$A$2:$A$5000,"&gt;="&amp;แดชบอร์ด!$Z$3,บันทึกรายการ!$A$2:$A$5000,"&lt;"&amp;แดชบอร์ด!$Z$4))</f>
        <v>0</v>
      </c>
      <c r="E46" s="26" t="n">
        <f aca="false">IF(OR(B46="",$Z$8=0),"",D46/$Z$8)</f>
        <v>0</v>
      </c>
      <c r="G46" s="24" t="str">
        <f aca="false">IF(หมวด!B6="","",หมวด!B6)</f>
        <v>เดินทาง/น้ำมัน</v>
      </c>
      <c r="H46" s="24"/>
      <c r="I46" s="25" t="n">
        <f aca="false">IF(G46="","",SUMIFS(บันทึกรายการ!$E$2:$E$5000,บันทึกรายการ!$C$2:$C$5000,G46,บันทึกรายการ!$A$2:$A$5000,"&gt;="&amp;แดชบอร์ด!$Z$3,บันทึกรายการ!$A$2:$A$5000,"&lt;"&amp;แดชบอร์ด!$Z$4))</f>
        <v>0</v>
      </c>
      <c r="J46" s="25" t="str">
        <f aca="false">IF(OR(G46="",หมวด!C6=""),"",หมวด!C6)</f>
        <v/>
      </c>
      <c r="K46" s="25" t="str">
        <f aca="false">IF(J46="","",J46-I46)</f>
        <v/>
      </c>
      <c r="L46" s="26" t="str">
        <f aca="false">IF(OR(J46="",J46=0),"",I46/J46)</f>
        <v/>
      </c>
      <c r="M46" s="27" t="str">
        <f aca="false">IF(L46="","",IF(L46&gt;1,"เกินงบ",IF(L46&gt;=0.8,"ใกล้เต็ม","ปกติ")))</f>
        <v/>
      </c>
    </row>
    <row r="47" customFormat="false" ht="19.5" hidden="false" customHeight="true" outlineLevel="0" collapsed="false">
      <c r="B47" s="24" t="str">
        <f aca="false">IF(หมวด!A7="","",หมวด!A7)</f>
        <v>Facebook</v>
      </c>
      <c r="C47" s="24"/>
      <c r="D47" s="25" t="n">
        <f aca="false">IF(B47="","",SUMIFS(บันทึกรายการ!$D$2:$D$5000,บันทึกรายการ!$C$2:$C$5000,B47,บันทึกรายการ!$A$2:$A$5000,"&gt;="&amp;แดชบอร์ด!$Z$3,บันทึกรายการ!$A$2:$A$5000,"&lt;"&amp;แดชบอร์ด!$Z$4))</f>
        <v>0</v>
      </c>
      <c r="E47" s="26" t="n">
        <f aca="false">IF(OR(B47="",$Z$8=0),"",D47/$Z$8)</f>
        <v>0</v>
      </c>
      <c r="G47" s="24" t="str">
        <f aca="false">IF(หมวด!B7="","",หมวด!B7)</f>
        <v>น้ำ/ไฟ/เน็ต</v>
      </c>
      <c r="H47" s="24"/>
      <c r="I47" s="25" t="n">
        <f aca="false">IF(G47="","",SUMIFS(บันทึกรายการ!$E$2:$E$5000,บันทึกรายการ!$C$2:$C$5000,G47,บันทึกรายการ!$A$2:$A$5000,"&gt;="&amp;แดชบอร์ด!$Z$3,บันทึกรายการ!$A$2:$A$5000,"&lt;"&amp;แดชบอร์ด!$Z$4))</f>
        <v>0</v>
      </c>
      <c r="J47" s="25" t="str">
        <f aca="false">IF(OR(G47="",หมวด!C7=""),"",หมวด!C7)</f>
        <v/>
      </c>
      <c r="K47" s="25" t="str">
        <f aca="false">IF(J47="","",J47-I47)</f>
        <v/>
      </c>
      <c r="L47" s="26" t="str">
        <f aca="false">IF(OR(J47="",J47=0),"",I47/J47)</f>
        <v/>
      </c>
      <c r="M47" s="27" t="str">
        <f aca="false">IF(L47="","",IF(L47&gt;1,"เกินงบ",IF(L47&gt;=0.8,"ใกล้เต็ม","ปกติ")))</f>
        <v/>
      </c>
    </row>
    <row r="48" customFormat="false" ht="19.5" hidden="false" customHeight="true" outlineLevel="0" collapsed="false">
      <c r="B48" s="24" t="str">
        <f aca="false">IF(หมวด!A8="","",หมวด!A8)</f>
        <v>LINE</v>
      </c>
      <c r="C48" s="24"/>
      <c r="D48" s="25" t="n">
        <f aca="false">IF(B48="","",SUMIFS(บันทึกรายการ!$D$2:$D$5000,บันทึกรายการ!$C$2:$C$5000,B48,บันทึกรายการ!$A$2:$A$5000,"&gt;="&amp;แดชบอร์ด!$Z$3,บันทึกรายการ!$A$2:$A$5000,"&lt;"&amp;แดชบอร์ด!$Z$4))</f>
        <v>0</v>
      </c>
      <c r="E48" s="26" t="n">
        <f aca="false">IF(OR(B48="",$Z$8=0),"",D48/$Z$8)</f>
        <v>0</v>
      </c>
      <c r="G48" s="24" t="str">
        <f aca="false">IF(หมวด!B8="","",หมวด!B8)</f>
        <v>ค่าเช่า</v>
      </c>
      <c r="H48" s="24"/>
      <c r="I48" s="25" t="n">
        <f aca="false">IF(G48="","",SUMIFS(บันทึกรายการ!$E$2:$E$5000,บันทึกรายการ!$C$2:$C$5000,G48,บันทึกรายการ!$A$2:$A$5000,"&gt;="&amp;แดชบอร์ด!$Z$3,บันทึกรายการ!$A$2:$A$5000,"&lt;"&amp;แดชบอร์ด!$Z$4))</f>
        <v>0</v>
      </c>
      <c r="J48" s="25" t="str">
        <f aca="false">IF(OR(G48="",หมวด!C8=""),"",หมวด!C8)</f>
        <v/>
      </c>
      <c r="K48" s="25" t="str">
        <f aca="false">IF(J48="","",J48-I48)</f>
        <v/>
      </c>
      <c r="L48" s="26" t="str">
        <f aca="false">IF(OR(J48="",J48=0),"",I48/J48)</f>
        <v/>
      </c>
      <c r="M48" s="27" t="str">
        <f aca="false">IF(L48="","",IF(L48&gt;1,"เกินงบ",IF(L48&gt;=0.8,"ใกล้เต็ม","ปกติ")))</f>
        <v/>
      </c>
    </row>
    <row r="49" customFormat="false" ht="19.5" hidden="false" customHeight="true" outlineLevel="0" collapsed="false">
      <c r="B49" s="24" t="str">
        <f aca="false">IF(หมวด!A9="","",หมวด!A9)</f>
        <v>KASETIDEA Market</v>
      </c>
      <c r="C49" s="24"/>
      <c r="D49" s="25" t="n">
        <f aca="false">IF(B49="","",SUMIFS(บันทึกรายการ!$D$2:$D$5000,บันทึกรายการ!$C$2:$C$5000,B49,บันทึกรายการ!$A$2:$A$5000,"&gt;="&amp;แดชบอร์ด!$Z$3,บันทึกรายการ!$A$2:$A$5000,"&lt;"&amp;แดชบอร์ด!$Z$4))</f>
        <v>0</v>
      </c>
      <c r="E49" s="26" t="n">
        <f aca="false">IF(OR(B49="",$Z$8=0),"",D49/$Z$8)</f>
        <v>0</v>
      </c>
      <c r="G49" s="24" t="str">
        <f aca="false">IF(หมวด!B9="","",หมวด!B9)</f>
        <v>ผ่อน/หนี้</v>
      </c>
      <c r="H49" s="24"/>
      <c r="I49" s="25" t="n">
        <f aca="false">IF(G49="","",SUMIFS(บันทึกรายการ!$E$2:$E$5000,บันทึกรายการ!$C$2:$C$5000,G49,บันทึกรายการ!$A$2:$A$5000,"&gt;="&amp;แดชบอร์ด!$Z$3,บันทึกรายการ!$A$2:$A$5000,"&lt;"&amp;แดชบอร์ด!$Z$4))</f>
        <v>0</v>
      </c>
      <c r="J49" s="25" t="str">
        <f aca="false">IF(OR(G49="",หมวด!C9=""),"",หมวด!C9)</f>
        <v/>
      </c>
      <c r="K49" s="25" t="str">
        <f aca="false">IF(J49="","",J49-I49)</f>
        <v/>
      </c>
      <c r="L49" s="26" t="str">
        <f aca="false">IF(OR(J49="",J49=0),"",I49/J49)</f>
        <v/>
      </c>
      <c r="M49" s="27" t="str">
        <f aca="false">IF(L49="","",IF(L49&gt;1,"เกินงบ",IF(L49&gt;=0.8,"ใกล้เต็ม","ปกติ")))</f>
        <v/>
      </c>
    </row>
    <row r="50" customFormat="false" ht="19.5" hidden="false" customHeight="true" outlineLevel="0" collapsed="false">
      <c r="B50" s="24" t="str">
        <f aca="false">IF(หมวด!A10="","",หมวด!A10)</f>
        <v>รายรับอื่นๆ</v>
      </c>
      <c r="C50" s="24"/>
      <c r="D50" s="25" t="n">
        <f aca="false">IF(B50="","",SUMIFS(บันทึกรายการ!$D$2:$D$5000,บันทึกรายการ!$C$2:$C$5000,B50,บันทึกรายการ!$A$2:$A$5000,"&gt;="&amp;แดชบอร์ด!$Z$3,บันทึกรายการ!$A$2:$A$5000,"&lt;"&amp;แดชบอร์ด!$Z$4))</f>
        <v>0</v>
      </c>
      <c r="E50" s="26" t="n">
        <f aca="false">IF(OR(B50="",$Z$8=0),"",D50/$Z$8)</f>
        <v>0</v>
      </c>
      <c r="G50" s="24" t="str">
        <f aca="false">IF(หมวด!B10="","",หมวด!B10)</f>
        <v>โฆษณา</v>
      </c>
      <c r="H50" s="24"/>
      <c r="I50" s="25" t="n">
        <f aca="false">IF(G50="","",SUMIFS(บันทึกรายการ!$E$2:$E$5000,บันทึกรายการ!$C$2:$C$5000,G50,บันทึกรายการ!$A$2:$A$5000,"&gt;="&amp;แดชบอร์ด!$Z$3,บันทึกรายการ!$A$2:$A$5000,"&lt;"&amp;แดชบอร์ด!$Z$4))</f>
        <v>0</v>
      </c>
      <c r="J50" s="25" t="str">
        <f aca="false">IF(OR(G50="",หมวด!C10=""),"",หมวด!C10)</f>
        <v/>
      </c>
      <c r="K50" s="25" t="str">
        <f aca="false">IF(J50="","",J50-I50)</f>
        <v/>
      </c>
      <c r="L50" s="26" t="str">
        <f aca="false">IF(OR(J50="",J50=0),"",I50/J50)</f>
        <v/>
      </c>
      <c r="M50" s="27" t="str">
        <f aca="false">IF(L50="","",IF(L50&gt;1,"เกินงบ",IF(L50&gt;=0.8,"ใกล้เต็ม","ปกติ")))</f>
        <v/>
      </c>
    </row>
    <row r="51" customFormat="false" ht="19.5" hidden="false" customHeight="true" outlineLevel="0" collapsed="false">
      <c r="B51" s="24" t="str">
        <f aca="false">IF(หมวด!A11="","",หมวด!A11)</f>
        <v/>
      </c>
      <c r="C51" s="24"/>
      <c r="D51" s="25" t="str">
        <f aca="false">IF(B51="","",SUMIFS(บันทึกรายการ!$D$2:$D$5000,บันทึกรายการ!$C$2:$C$5000,B51,บันทึกรายการ!$A$2:$A$5000,"&gt;="&amp;แดชบอร์ด!$Z$3,บันทึกรายการ!$A$2:$A$5000,"&lt;"&amp;แดชบอร์ด!$Z$4))</f>
        <v/>
      </c>
      <c r="E51" s="26" t="str">
        <f aca="false">IF(OR(B51="",$Z$8=0),"",D51/$Z$8)</f>
        <v/>
      </c>
      <c r="G51" s="24" t="str">
        <f aca="false">IF(หมวด!B11="","",หมวด!B11)</f>
        <v>อาหาร/ของใช้</v>
      </c>
      <c r="H51" s="24"/>
      <c r="I51" s="25" t="n">
        <f aca="false">IF(G51="","",SUMIFS(บันทึกรายการ!$E$2:$E$5000,บันทึกรายการ!$C$2:$C$5000,G51,บันทึกรายการ!$A$2:$A$5000,"&gt;="&amp;แดชบอร์ด!$Z$3,บันทึกรายการ!$A$2:$A$5000,"&lt;"&amp;แดชบอร์ด!$Z$4))</f>
        <v>0</v>
      </c>
      <c r="J51" s="25" t="str">
        <f aca="false">IF(OR(G51="",หมวด!C11=""),"",หมวด!C11)</f>
        <v/>
      </c>
      <c r="K51" s="25" t="str">
        <f aca="false">IF(J51="","",J51-I51)</f>
        <v/>
      </c>
      <c r="L51" s="26" t="str">
        <f aca="false">IF(OR(J51="",J51=0),"",I51/J51)</f>
        <v/>
      </c>
      <c r="M51" s="27" t="str">
        <f aca="false">IF(L51="","",IF(L51&gt;1,"เกินงบ",IF(L51&gt;=0.8,"ใกล้เต็ม","ปกติ")))</f>
        <v/>
      </c>
    </row>
    <row r="52" customFormat="false" ht="19.5" hidden="false" customHeight="true" outlineLevel="0" collapsed="false">
      <c r="B52" s="24" t="str">
        <f aca="false">IF(หมวด!A12="","",หมวด!A12)</f>
        <v/>
      </c>
      <c r="C52" s="24"/>
      <c r="D52" s="25" t="str">
        <f aca="false">IF(B52="","",SUMIFS(บันทึกรายการ!$D$2:$D$5000,บันทึกรายการ!$C$2:$C$5000,B52,บันทึกรายการ!$A$2:$A$5000,"&gt;="&amp;แดชบอร์ด!$Z$3,บันทึกรายการ!$A$2:$A$5000,"&lt;"&amp;แดชบอร์ด!$Z$4))</f>
        <v/>
      </c>
      <c r="E52" s="26" t="str">
        <f aca="false">IF(OR(B52="",$Z$8=0),"",D52/$Z$8)</f>
        <v/>
      </c>
      <c r="G52" s="24" t="str">
        <f aca="false">IF(หมวด!B12="","",หมวด!B12)</f>
        <v>อื่นๆ</v>
      </c>
      <c r="H52" s="24"/>
      <c r="I52" s="25" t="n">
        <f aca="false">IF(G52="","",SUMIFS(บันทึกรายการ!$E$2:$E$5000,บันทึกรายการ!$C$2:$C$5000,G52,บันทึกรายการ!$A$2:$A$5000,"&gt;="&amp;แดชบอร์ด!$Z$3,บันทึกรายการ!$A$2:$A$5000,"&lt;"&amp;แดชบอร์ด!$Z$4))</f>
        <v>0</v>
      </c>
      <c r="J52" s="25" t="str">
        <f aca="false">IF(OR(G52="",หมวด!C12=""),"",หมวด!C12)</f>
        <v/>
      </c>
      <c r="K52" s="25" t="str">
        <f aca="false">IF(J52="","",J52-I52)</f>
        <v/>
      </c>
      <c r="L52" s="26" t="str">
        <f aca="false">IF(OR(J52="",J52=0),"",I52/J52)</f>
        <v/>
      </c>
      <c r="M52" s="27" t="str">
        <f aca="false">IF(L52="","",IF(L52&gt;1,"เกินงบ",IF(L52&gt;=0.8,"ใกล้เต็ม","ปกติ")))</f>
        <v/>
      </c>
    </row>
    <row r="53" customFormat="false" ht="19.5" hidden="false" customHeight="true" outlineLevel="0" collapsed="false">
      <c r="G53" s="24" t="str">
        <f aca="false">IF(หมวด!B13="","",หมวด!B13)</f>
        <v/>
      </c>
      <c r="H53" s="24"/>
      <c r="I53" s="25" t="str">
        <f aca="false">IF(G53="","",SUMIFS(บันทึกรายการ!$E$2:$E$5000,บันทึกรายการ!$C$2:$C$5000,G53,บันทึกรายการ!$A$2:$A$5000,"&gt;="&amp;แดชบอร์ด!$Z$3,บันทึกรายการ!$A$2:$A$5000,"&lt;"&amp;แดชบอร์ด!$Z$4))</f>
        <v/>
      </c>
      <c r="J53" s="25" t="str">
        <f aca="false">IF(OR(G53="",หมวด!C13=""),"",หมวด!C13)</f>
        <v/>
      </c>
      <c r="K53" s="25" t="str">
        <f aca="false">IF(J53="","",J53-I53)</f>
        <v/>
      </c>
      <c r="L53" s="26" t="str">
        <f aca="false">IF(OR(J53="",J53=0),"",I53/J53)</f>
        <v/>
      </c>
      <c r="M53" s="27" t="str">
        <f aca="false">IF(L53="","",IF(L53&gt;1,"เกินงบ",IF(L53&gt;=0.8,"ใกล้เต็ม","ปกติ")))</f>
        <v/>
      </c>
    </row>
    <row r="54" customFormat="false" ht="19.5" hidden="false" customHeight="true" outlineLevel="0" collapsed="false">
      <c r="G54" s="24" t="str">
        <f aca="false">IF(หมวด!B14="","",หมวด!B14)</f>
        <v/>
      </c>
      <c r="H54" s="24"/>
      <c r="I54" s="25" t="str">
        <f aca="false">IF(G54="","",SUMIFS(บันทึกรายการ!$E$2:$E$5000,บันทึกรายการ!$C$2:$C$5000,G54,บันทึกรายการ!$A$2:$A$5000,"&gt;="&amp;แดชบอร์ด!$Z$3,บันทึกรายการ!$A$2:$A$5000,"&lt;"&amp;แดชบอร์ด!$Z$4))</f>
        <v/>
      </c>
      <c r="J54" s="25" t="str">
        <f aca="false">IF(OR(G54="",หมวด!C14=""),"",หมวด!C14)</f>
        <v/>
      </c>
      <c r="K54" s="25" t="str">
        <f aca="false">IF(J54="","",J54-I54)</f>
        <v/>
      </c>
      <c r="L54" s="26" t="str">
        <f aca="false">IF(OR(J54="",J54=0),"",I54/J54)</f>
        <v/>
      </c>
      <c r="M54" s="27" t="str">
        <f aca="false">IF(L54="","",IF(L54&gt;1,"เกินงบ",IF(L54&gt;=0.8,"ใกล้เต็ม","ปกติ")))</f>
        <v/>
      </c>
    </row>
    <row r="55" customFormat="false" ht="19.5" hidden="false" customHeight="true" outlineLevel="0" collapsed="false">
      <c r="G55" s="24" t="str">
        <f aca="false">IF(หมวด!B15="","",หมวด!B15)</f>
        <v/>
      </c>
      <c r="H55" s="24"/>
      <c r="I55" s="25" t="str">
        <f aca="false">IF(G55="","",SUMIFS(บันทึกรายการ!$E$2:$E$5000,บันทึกรายการ!$C$2:$C$5000,G55,บันทึกรายการ!$A$2:$A$5000,"&gt;="&amp;แดชบอร์ด!$Z$3,บันทึกรายการ!$A$2:$A$5000,"&lt;"&amp;แดชบอร์ด!$Z$4))</f>
        <v/>
      </c>
      <c r="J55" s="25" t="str">
        <f aca="false">IF(OR(G55="",หมวด!C15=""),"",หมวด!C15)</f>
        <v/>
      </c>
      <c r="K55" s="25" t="str">
        <f aca="false">IF(J55="","",J55-I55)</f>
        <v/>
      </c>
      <c r="L55" s="26" t="str">
        <f aca="false">IF(OR(J55="",J55=0),"",I55/J55)</f>
        <v/>
      </c>
      <c r="M55" s="27" t="str">
        <f aca="false">IF(L55="","",IF(L55&gt;1,"เกินงบ",IF(L55&gt;=0.8,"ใกล้เต็ม","ปกติ")))</f>
        <v/>
      </c>
    </row>
    <row r="56" customFormat="false" ht="15" hidden="false" customHeight="false" outlineLevel="0" collapsed="false">
      <c r="G56" s="28" t="s">
        <v>42</v>
      </c>
    </row>
    <row r="58" customFormat="false" ht="30" hidden="false" customHeight="true" outlineLevel="0" collapsed="false">
      <c r="B58" s="29" t="s">
        <v>43</v>
      </c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</row>
    <row r="59" customFormat="false" ht="24" hidden="false" customHeight="true" outlineLevel="0" collapsed="false">
      <c r="B59" s="30" t="s">
        <v>44</v>
      </c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</row>
    <row r="61" customFormat="false" ht="15" hidden="false" customHeight="false" outlineLevel="0" collapsed="false">
      <c r="B61" s="31" t="s">
        <v>45</v>
      </c>
    </row>
  </sheetData>
  <mergeCells count="62">
    <mergeCell ref="B2:M2"/>
    <mergeCell ref="B3:M3"/>
    <mergeCell ref="F5:G5"/>
    <mergeCell ref="I5:M5"/>
    <mergeCell ref="B7:M7"/>
    <mergeCell ref="B8:D8"/>
    <mergeCell ref="E8:G8"/>
    <mergeCell ref="H8:J8"/>
    <mergeCell ref="K8:M8"/>
    <mergeCell ref="B9:D9"/>
    <mergeCell ref="E9:G9"/>
    <mergeCell ref="H9:J9"/>
    <mergeCell ref="K9:M9"/>
    <mergeCell ref="B11:M11"/>
    <mergeCell ref="B12:D12"/>
    <mergeCell ref="E12:G12"/>
    <mergeCell ref="H12:J12"/>
    <mergeCell ref="K12:M12"/>
    <mergeCell ref="B13:D13"/>
    <mergeCell ref="E13:G13"/>
    <mergeCell ref="H13:J13"/>
    <mergeCell ref="K13:M13"/>
    <mergeCell ref="B15:M15"/>
    <mergeCell ref="B16:D16"/>
    <mergeCell ref="E16:G16"/>
    <mergeCell ref="H16:J16"/>
    <mergeCell ref="K16:M16"/>
    <mergeCell ref="B17:D17"/>
    <mergeCell ref="E17:G17"/>
    <mergeCell ref="H17:J17"/>
    <mergeCell ref="K17:M17"/>
    <mergeCell ref="B19:M19"/>
    <mergeCell ref="B40:M40"/>
    <mergeCell ref="B41:C41"/>
    <mergeCell ref="G41:H41"/>
    <mergeCell ref="B42:C42"/>
    <mergeCell ref="G42:H4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G53:H53"/>
    <mergeCell ref="G54:H54"/>
    <mergeCell ref="G55:H55"/>
    <mergeCell ref="B58:M58"/>
    <mergeCell ref="B59:M59"/>
  </mergeCells>
  <conditionalFormatting sqref="D42:D52">
    <cfRule type="dataBar" priority="2">
      <dataBar showValue="1" minLength="10" maxLength="90">
        <cfvo type="num" val="0"/>
        <cfvo type="max" val="0"/>
        <color rgb="FF86EFAC"/>
      </dataBar>
      <extLst>
        <ext xmlns:x14="http://schemas.microsoft.com/office/spreadsheetml/2009/9/main" uri="{B025F937-C7B1-47D3-B67F-A62EFF666E3E}">
          <x14:id>{52A5569B-21FA-418B-849B-D68C4AA4C32B}</x14:id>
        </ext>
      </extLst>
    </cfRule>
  </conditionalFormatting>
  <conditionalFormatting sqref="I42:I55">
    <cfRule type="dataBar" priority="3">
      <dataBar showValue="1" minLength="10" maxLength="90">
        <cfvo type="num" val="0"/>
        <cfvo type="max" val="0"/>
        <color rgb="FFFDBA74"/>
      </dataBar>
      <extLst>
        <ext xmlns:x14="http://schemas.microsoft.com/office/spreadsheetml/2009/9/main" uri="{B025F937-C7B1-47D3-B67F-A62EFF666E3E}">
          <x14:id>{C937B739-DF40-46E8-BFB8-A0D079D9E6E0}</x14:id>
        </ext>
      </extLst>
    </cfRule>
  </conditionalFormatting>
  <conditionalFormatting sqref="M42:M55">
    <cfRule type="cellIs" priority="4" operator="equal" aboveAverage="0" equalAverage="0" bottom="0" percent="0" rank="0" text="" dxfId="0">
      <formula>"เกินงบ"</formula>
    </cfRule>
    <cfRule type="cellIs" priority="5" operator="equal" aboveAverage="0" equalAverage="0" bottom="0" percent="0" rank="0" text="" dxfId="1">
      <formula>"ใกล้เต็ม"</formula>
    </cfRule>
    <cfRule type="cellIs" priority="6" operator="equal" aboveAverage="0" equalAverage="0" bottom="0" percent="0" rank="0" text="" dxfId="2">
      <formula>"ปกติ"</formula>
    </cfRule>
  </conditionalFormatting>
  <conditionalFormatting sqref="K42:K55">
    <cfRule type="cellIs" priority="7" operator="lessThan" aboveAverage="0" equalAverage="0" bottom="0" percent="0" rank="0" text="" dxfId="3">
      <formula>0</formula>
    </cfRule>
  </conditionalFormatting>
  <dataValidations count="2">
    <dataValidation allowBlank="true" errorStyle="stop" operator="between" prompt="เลือก &quot;ปีนี้&quot; หรือปี พ.ศ. ที่ต้องการ" promptTitle="เลือกปี" showDropDown="false" showErrorMessage="false" showInputMessage="true" sqref="C5" type="list">
      <formula1>$AB$1:$AB$16</formula1>
      <formula2>0</formula2>
    </dataValidation>
    <dataValidation allowBlank="true" error="เลือกเดือนจากรายการ" errorStyle="stop" operator="between" prompt="เลือก &quot;เดือนนี้&quot; หรือเดือนที่ต้องการ" promptTitle="เลือกเดือน" showDropDown="false" showErrorMessage="true" showInputMessage="true" sqref="F5" type="list">
      <formula1>$AA$1:$AA$13</formula1>
      <formula2>0</formula2>
    </dataValidation>
  </dataValidations>
  <hyperlinks>
    <hyperlink ref="B59" r:id="rId1" display="คลิกที่นี่เพื่อแอด LINE @kasetidea  &gt;"/>
    <hyperlink ref="B61" r:id="rId2" display="ตารางฟรีจาก KASETIDEA · https://kasetidea.com/tools/income-expense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2A5569B-21FA-418B-849B-D68C4AA4C32B}">
            <x14:dataBar minLength="10" maxLength="90" axisPosition="none" gradient="true">
              <x14:cfvo type="num">
                <xm:f>0</xm:f>
              </x14:cfvo>
              <x14:cfvo type="max"/>
              <x14:negativeFillColor rgb="FF86EFAC"/>
              <x14:axisColor rgb="FF000000"/>
            </x14:dataBar>
          </x14:cfRule>
          <xm:sqref>D42:D52</xm:sqref>
        </x14:conditionalFormatting>
        <x14:conditionalFormatting xmlns:xm="http://schemas.microsoft.com/office/excel/2006/main">
          <x14:cfRule type="dataBar" id="{C937B739-DF40-46E8-BFB8-A0D079D9E6E0}">
            <x14:dataBar minLength="10" maxLength="90" axisPosition="none" gradient="true">
              <x14:cfvo type="num">
                <xm:f>0</xm:f>
              </x14:cfvo>
              <x14:cfvo type="max"/>
              <x14:negativeFillColor rgb="FFFDBA74"/>
              <x14:axisColor rgb="FF000000"/>
            </x14:dataBar>
          </x14:cfRule>
          <xm:sqref>I42:I55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5803D"/>
    <pageSetUpPr fitToPage="false"/>
  </sheetPr>
  <dimension ref="A1:H15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6"/>
    <col collapsed="false" customWidth="true" hidden="false" outlineLevel="0" max="3" min="3" style="0" width="22"/>
    <col collapsed="false" customWidth="true" hidden="false" outlineLevel="0" max="5" min="4" style="0" width="18"/>
    <col collapsed="false" customWidth="true" hidden="false" outlineLevel="0" max="7" min="6" style="0" width="24"/>
    <col collapsed="false" customWidth="true" hidden="false" outlineLevel="0" max="8" min="8" style="0" width="20"/>
  </cols>
  <sheetData>
    <row r="1" customFormat="false" ht="27.75" hidden="false" customHeight="true" outlineLevel="0" collapsed="false">
      <c r="A1" s="32" t="s">
        <v>46</v>
      </c>
      <c r="B1" s="32" t="s">
        <v>47</v>
      </c>
      <c r="C1" s="32" t="s">
        <v>48</v>
      </c>
      <c r="D1" s="32" t="s">
        <v>49</v>
      </c>
      <c r="E1" s="32" t="s">
        <v>50</v>
      </c>
      <c r="F1" s="32" t="s">
        <v>51</v>
      </c>
      <c r="G1" s="32" t="s">
        <v>52</v>
      </c>
      <c r="H1" s="33" t="s">
        <v>53</v>
      </c>
    </row>
    <row r="2" customFormat="false" ht="15" hidden="false" customHeight="false" outlineLevel="0" collapsed="false">
      <c r="A2" s="34" t="n">
        <v>46266</v>
      </c>
      <c r="B2" s="35" t="s">
        <v>54</v>
      </c>
      <c r="C2" s="35" t="s">
        <v>55</v>
      </c>
      <c r="D2" s="36" t="n">
        <v>200</v>
      </c>
      <c r="E2" s="36"/>
      <c r="F2" s="35" t="s">
        <v>56</v>
      </c>
      <c r="G2" s="35"/>
      <c r="H2" s="37" t="n">
        <f aca="false">IF(AND(D2="",E2=""),"",SUM($D$2:D2)-SUM($E$2:E2))</f>
        <v>200</v>
      </c>
    </row>
    <row r="3" customFormat="false" ht="15" hidden="false" customHeight="false" outlineLevel="0" collapsed="false">
      <c r="A3" s="34" t="n">
        <v>46267</v>
      </c>
      <c r="B3" s="35" t="s">
        <v>57</v>
      </c>
      <c r="C3" s="35" t="s">
        <v>58</v>
      </c>
      <c r="D3" s="36"/>
      <c r="E3" s="36" t="n">
        <v>450</v>
      </c>
      <c r="F3" s="35" t="s">
        <v>59</v>
      </c>
      <c r="G3" s="35"/>
      <c r="H3" s="37" t="n">
        <f aca="false">IF(AND(D3="",E3=""),"",SUM($D$2:D3)-SUM($E$2:E3))</f>
        <v>-250</v>
      </c>
    </row>
    <row r="4" customFormat="false" ht="15" hidden="false" customHeight="false" outlineLevel="0" collapsed="false">
      <c r="A4" s="34" t="n">
        <v>46268</v>
      </c>
      <c r="B4" s="35" t="s">
        <v>60</v>
      </c>
      <c r="C4" s="35" t="s">
        <v>61</v>
      </c>
      <c r="D4" s="36" t="n">
        <v>1250</v>
      </c>
      <c r="E4" s="36"/>
      <c r="F4" s="35" t="s">
        <v>62</v>
      </c>
      <c r="G4" s="35"/>
      <c r="H4" s="37" t="n">
        <f aca="false">IF(AND(D4="",E4=""),"",SUM($D$2:D4)-SUM($E$2:E4))</f>
        <v>1000</v>
      </c>
    </row>
    <row r="5" customFormat="false" ht="15" hidden="false" customHeight="false" outlineLevel="0" collapsed="false">
      <c r="A5" s="34"/>
      <c r="B5" s="35"/>
      <c r="C5" s="35"/>
      <c r="D5" s="36"/>
      <c r="E5" s="36"/>
      <c r="F5" s="35"/>
      <c r="G5" s="35"/>
      <c r="H5" s="37" t="str">
        <f aca="false">IF(AND(D5="",E5=""),"",SUM($D$2:D5)-SUM($E$2:E5))</f>
        <v/>
      </c>
    </row>
    <row r="6" customFormat="false" ht="15" hidden="false" customHeight="false" outlineLevel="0" collapsed="false">
      <c r="A6" s="34"/>
      <c r="B6" s="35"/>
      <c r="C6" s="35"/>
      <c r="D6" s="36"/>
      <c r="E6" s="36"/>
      <c r="F6" s="35"/>
      <c r="G6" s="35"/>
      <c r="H6" s="37" t="str">
        <f aca="false">IF(AND(D6="",E6=""),"",SUM($D$2:D6)-SUM($E$2:E6))</f>
        <v/>
      </c>
    </row>
    <row r="7" customFormat="false" ht="15" hidden="false" customHeight="false" outlineLevel="0" collapsed="false">
      <c r="A7" s="34"/>
      <c r="B7" s="35"/>
      <c r="C7" s="35"/>
      <c r="D7" s="36"/>
      <c r="E7" s="36"/>
      <c r="F7" s="35"/>
      <c r="G7" s="35"/>
      <c r="H7" s="37" t="str">
        <f aca="false">IF(AND(D7="",E7=""),"",SUM($D$2:D7)-SUM($E$2:E7))</f>
        <v/>
      </c>
    </row>
    <row r="8" customFormat="false" ht="15" hidden="false" customHeight="false" outlineLevel="0" collapsed="false">
      <c r="A8" s="34"/>
      <c r="B8" s="35"/>
      <c r="C8" s="35"/>
      <c r="D8" s="36"/>
      <c r="E8" s="36"/>
      <c r="F8" s="35"/>
      <c r="G8" s="35"/>
      <c r="H8" s="37" t="str">
        <f aca="false">IF(AND(D8="",E8=""),"",SUM($D$2:D8)-SUM($E$2:E8))</f>
        <v/>
      </c>
    </row>
    <row r="9" customFormat="false" ht="15" hidden="false" customHeight="false" outlineLevel="0" collapsed="false">
      <c r="A9" s="34"/>
      <c r="B9" s="35"/>
      <c r="C9" s="35"/>
      <c r="D9" s="36"/>
      <c r="E9" s="36"/>
      <c r="F9" s="35"/>
      <c r="G9" s="35"/>
      <c r="H9" s="37" t="str">
        <f aca="false">IF(AND(D9="",E9=""),"",SUM($D$2:D9)-SUM($E$2:E9))</f>
        <v/>
      </c>
    </row>
    <row r="10" customFormat="false" ht="15" hidden="false" customHeight="false" outlineLevel="0" collapsed="false">
      <c r="A10" s="34"/>
      <c r="B10" s="35"/>
      <c r="C10" s="35"/>
      <c r="D10" s="36"/>
      <c r="E10" s="36"/>
      <c r="F10" s="35"/>
      <c r="G10" s="35"/>
      <c r="H10" s="37" t="str">
        <f aca="false">IF(AND(D10="",E10=""),"",SUM($D$2:D10)-SUM($E$2:E10))</f>
        <v/>
      </c>
    </row>
    <row r="11" customFormat="false" ht="15" hidden="false" customHeight="false" outlineLevel="0" collapsed="false">
      <c r="A11" s="34"/>
      <c r="B11" s="35"/>
      <c r="C11" s="35"/>
      <c r="D11" s="36"/>
      <c r="E11" s="36"/>
      <c r="F11" s="35"/>
      <c r="G11" s="35"/>
      <c r="H11" s="37" t="str">
        <f aca="false">IF(AND(D11="",E11=""),"",SUM($D$2:D11)-SUM($E$2:E11))</f>
        <v/>
      </c>
    </row>
    <row r="12" customFormat="false" ht="15" hidden="false" customHeight="false" outlineLevel="0" collapsed="false">
      <c r="A12" s="34"/>
      <c r="B12" s="35"/>
      <c r="C12" s="35"/>
      <c r="D12" s="36"/>
      <c r="E12" s="36"/>
      <c r="F12" s="35"/>
      <c r="G12" s="35"/>
      <c r="H12" s="37" t="str">
        <f aca="false">IF(AND(D12="",E12=""),"",SUM($D$2:D12)-SUM($E$2:E12))</f>
        <v/>
      </c>
    </row>
    <row r="13" customFormat="false" ht="15" hidden="false" customHeight="false" outlineLevel="0" collapsed="false">
      <c r="A13" s="34"/>
      <c r="B13" s="35"/>
      <c r="C13" s="35"/>
      <c r="D13" s="36"/>
      <c r="E13" s="36"/>
      <c r="F13" s="35"/>
      <c r="G13" s="35"/>
      <c r="H13" s="37" t="str">
        <f aca="false">IF(AND(D13="",E13=""),"",SUM($D$2:D13)-SUM($E$2:E13))</f>
        <v/>
      </c>
    </row>
    <row r="14" customFormat="false" ht="15" hidden="false" customHeight="false" outlineLevel="0" collapsed="false">
      <c r="A14" s="34"/>
      <c r="B14" s="35"/>
      <c r="C14" s="35"/>
      <c r="D14" s="36"/>
      <c r="E14" s="36"/>
      <c r="F14" s="35"/>
      <c r="G14" s="35"/>
      <c r="H14" s="37" t="str">
        <f aca="false">IF(AND(D14="",E14=""),"",SUM($D$2:D14)-SUM($E$2:E14))</f>
        <v/>
      </c>
    </row>
    <row r="15" customFormat="false" ht="15" hidden="false" customHeight="false" outlineLevel="0" collapsed="false">
      <c r="A15" s="34"/>
      <c r="B15" s="35"/>
      <c r="C15" s="35"/>
      <c r="D15" s="36"/>
      <c r="E15" s="36"/>
      <c r="F15" s="35"/>
      <c r="G15" s="35"/>
      <c r="H15" s="37" t="str">
        <f aca="false">IF(AND(D15="",E15=""),"",SUM($D$2:D15)-SUM($E$2:E15))</f>
        <v/>
      </c>
    </row>
    <row r="16" customFormat="false" ht="15" hidden="false" customHeight="false" outlineLevel="0" collapsed="false">
      <c r="A16" s="34"/>
      <c r="B16" s="35"/>
      <c r="C16" s="35"/>
      <c r="D16" s="36"/>
      <c r="E16" s="36"/>
      <c r="F16" s="35"/>
      <c r="G16" s="35"/>
      <c r="H16" s="37" t="str">
        <f aca="false">IF(AND(D16="",E16=""),"",SUM($D$2:D16)-SUM($E$2:E16))</f>
        <v/>
      </c>
    </row>
    <row r="17" customFormat="false" ht="15" hidden="false" customHeight="false" outlineLevel="0" collapsed="false">
      <c r="A17" s="34"/>
      <c r="B17" s="35"/>
      <c r="C17" s="35"/>
      <c r="D17" s="36"/>
      <c r="E17" s="36"/>
      <c r="F17" s="35"/>
      <c r="G17" s="35"/>
      <c r="H17" s="37" t="str">
        <f aca="false">IF(AND(D17="",E17=""),"",SUM($D$2:D17)-SUM($E$2:E17))</f>
        <v/>
      </c>
    </row>
    <row r="18" customFormat="false" ht="15" hidden="false" customHeight="false" outlineLevel="0" collapsed="false">
      <c r="A18" s="34"/>
      <c r="B18" s="35"/>
      <c r="C18" s="35"/>
      <c r="D18" s="36"/>
      <c r="E18" s="36"/>
      <c r="F18" s="35"/>
      <c r="G18" s="35"/>
      <c r="H18" s="37" t="str">
        <f aca="false">IF(AND(D18="",E18=""),"",SUM($D$2:D18)-SUM($E$2:E18))</f>
        <v/>
      </c>
    </row>
    <row r="19" customFormat="false" ht="15" hidden="false" customHeight="false" outlineLevel="0" collapsed="false">
      <c r="A19" s="34"/>
      <c r="B19" s="35"/>
      <c r="C19" s="35"/>
      <c r="D19" s="36"/>
      <c r="E19" s="36"/>
      <c r="F19" s="35"/>
      <c r="G19" s="35"/>
      <c r="H19" s="37" t="str">
        <f aca="false">IF(AND(D19="",E19=""),"",SUM($D$2:D19)-SUM($E$2:E19))</f>
        <v/>
      </c>
    </row>
    <row r="20" customFormat="false" ht="15" hidden="false" customHeight="false" outlineLevel="0" collapsed="false">
      <c r="A20" s="34"/>
      <c r="B20" s="35"/>
      <c r="C20" s="35"/>
      <c r="D20" s="36"/>
      <c r="E20" s="36"/>
      <c r="F20" s="35"/>
      <c r="G20" s="35"/>
      <c r="H20" s="37" t="str">
        <f aca="false">IF(AND(D20="",E20=""),"",SUM($D$2:D20)-SUM($E$2:E20))</f>
        <v/>
      </c>
    </row>
    <row r="21" customFormat="false" ht="15" hidden="false" customHeight="false" outlineLevel="0" collapsed="false">
      <c r="A21" s="34"/>
      <c r="B21" s="35"/>
      <c r="C21" s="35"/>
      <c r="D21" s="36"/>
      <c r="E21" s="36"/>
      <c r="F21" s="35"/>
      <c r="G21" s="35"/>
      <c r="H21" s="37" t="str">
        <f aca="false">IF(AND(D21="",E21=""),"",SUM($D$2:D21)-SUM($E$2:E21))</f>
        <v/>
      </c>
    </row>
    <row r="22" customFormat="false" ht="15" hidden="false" customHeight="false" outlineLevel="0" collapsed="false">
      <c r="A22" s="34"/>
      <c r="B22" s="35"/>
      <c r="C22" s="35"/>
      <c r="D22" s="36"/>
      <c r="E22" s="36"/>
      <c r="F22" s="35"/>
      <c r="G22" s="35"/>
      <c r="H22" s="37" t="str">
        <f aca="false">IF(AND(D22="",E22=""),"",SUM($D$2:D22)-SUM($E$2:E22))</f>
        <v/>
      </c>
    </row>
    <row r="23" customFormat="false" ht="15" hidden="false" customHeight="false" outlineLevel="0" collapsed="false">
      <c r="A23" s="34"/>
      <c r="B23" s="35"/>
      <c r="C23" s="35"/>
      <c r="D23" s="36"/>
      <c r="E23" s="36"/>
      <c r="F23" s="35"/>
      <c r="G23" s="35"/>
      <c r="H23" s="37" t="str">
        <f aca="false">IF(AND(D23="",E23=""),"",SUM($D$2:D23)-SUM($E$2:E23))</f>
        <v/>
      </c>
    </row>
    <row r="24" customFormat="false" ht="15" hidden="false" customHeight="false" outlineLevel="0" collapsed="false">
      <c r="A24" s="34"/>
      <c r="B24" s="35"/>
      <c r="C24" s="35"/>
      <c r="D24" s="36"/>
      <c r="E24" s="36"/>
      <c r="F24" s="35"/>
      <c r="G24" s="35"/>
      <c r="H24" s="37" t="str">
        <f aca="false">IF(AND(D24="",E24=""),"",SUM($D$2:D24)-SUM($E$2:E24))</f>
        <v/>
      </c>
    </row>
    <row r="25" customFormat="false" ht="15" hidden="false" customHeight="false" outlineLevel="0" collapsed="false">
      <c r="A25" s="34"/>
      <c r="B25" s="35"/>
      <c r="C25" s="35"/>
      <c r="D25" s="36"/>
      <c r="E25" s="36"/>
      <c r="F25" s="35"/>
      <c r="G25" s="35"/>
      <c r="H25" s="37" t="str">
        <f aca="false">IF(AND(D25="",E25=""),"",SUM($D$2:D25)-SUM($E$2:E25))</f>
        <v/>
      </c>
    </row>
    <row r="26" customFormat="false" ht="15" hidden="false" customHeight="false" outlineLevel="0" collapsed="false">
      <c r="A26" s="34"/>
      <c r="B26" s="35"/>
      <c r="C26" s="35"/>
      <c r="D26" s="36"/>
      <c r="E26" s="36"/>
      <c r="F26" s="35"/>
      <c r="G26" s="35"/>
      <c r="H26" s="37" t="str">
        <f aca="false">IF(AND(D26="",E26=""),"",SUM($D$2:D26)-SUM($E$2:E26))</f>
        <v/>
      </c>
    </row>
    <row r="27" customFormat="false" ht="15" hidden="false" customHeight="false" outlineLevel="0" collapsed="false">
      <c r="A27" s="34"/>
      <c r="B27" s="35"/>
      <c r="C27" s="35"/>
      <c r="D27" s="36"/>
      <c r="E27" s="36"/>
      <c r="F27" s="35"/>
      <c r="G27" s="35"/>
      <c r="H27" s="37" t="str">
        <f aca="false">IF(AND(D27="",E27=""),"",SUM($D$2:D27)-SUM($E$2:E27))</f>
        <v/>
      </c>
    </row>
    <row r="28" customFormat="false" ht="15" hidden="false" customHeight="false" outlineLevel="0" collapsed="false">
      <c r="A28" s="34"/>
      <c r="B28" s="35"/>
      <c r="C28" s="35"/>
      <c r="D28" s="36"/>
      <c r="E28" s="36"/>
      <c r="F28" s="35"/>
      <c r="G28" s="35"/>
      <c r="H28" s="37" t="str">
        <f aca="false">IF(AND(D28="",E28=""),"",SUM($D$2:D28)-SUM($E$2:E28))</f>
        <v/>
      </c>
    </row>
    <row r="29" customFormat="false" ht="15" hidden="false" customHeight="false" outlineLevel="0" collapsed="false">
      <c r="A29" s="34"/>
      <c r="B29" s="35"/>
      <c r="C29" s="35"/>
      <c r="D29" s="36"/>
      <c r="E29" s="36"/>
      <c r="F29" s="35"/>
      <c r="G29" s="35"/>
      <c r="H29" s="37" t="str">
        <f aca="false">IF(AND(D29="",E29=""),"",SUM($D$2:D29)-SUM($E$2:E29))</f>
        <v/>
      </c>
    </row>
    <row r="30" customFormat="false" ht="15" hidden="false" customHeight="false" outlineLevel="0" collapsed="false">
      <c r="A30" s="34"/>
      <c r="B30" s="35"/>
      <c r="C30" s="35"/>
      <c r="D30" s="36"/>
      <c r="E30" s="36"/>
      <c r="F30" s="35"/>
      <c r="G30" s="35"/>
      <c r="H30" s="37" t="str">
        <f aca="false">IF(AND(D30="",E30=""),"",SUM($D$2:D30)-SUM($E$2:E30))</f>
        <v/>
      </c>
    </row>
    <row r="31" customFormat="false" ht="15" hidden="false" customHeight="false" outlineLevel="0" collapsed="false">
      <c r="A31" s="34"/>
      <c r="B31" s="35"/>
      <c r="C31" s="35"/>
      <c r="D31" s="36"/>
      <c r="E31" s="36"/>
      <c r="F31" s="35"/>
      <c r="G31" s="35"/>
      <c r="H31" s="37" t="str">
        <f aca="false">IF(AND(D31="",E31=""),"",SUM($D$2:D31)-SUM($E$2:E31))</f>
        <v/>
      </c>
    </row>
    <row r="32" customFormat="false" ht="15" hidden="false" customHeight="false" outlineLevel="0" collapsed="false">
      <c r="A32" s="34"/>
      <c r="B32" s="35"/>
      <c r="C32" s="35"/>
      <c r="D32" s="36"/>
      <c r="E32" s="36"/>
      <c r="F32" s="35"/>
      <c r="G32" s="35"/>
      <c r="H32" s="37" t="str">
        <f aca="false">IF(AND(D32="",E32=""),"",SUM($D$2:D32)-SUM($E$2:E32))</f>
        <v/>
      </c>
    </row>
    <row r="33" customFormat="false" ht="15" hidden="false" customHeight="false" outlineLevel="0" collapsed="false">
      <c r="A33" s="34"/>
      <c r="B33" s="35"/>
      <c r="C33" s="35"/>
      <c r="D33" s="36"/>
      <c r="E33" s="36"/>
      <c r="F33" s="35"/>
      <c r="G33" s="35"/>
      <c r="H33" s="37" t="str">
        <f aca="false">IF(AND(D33="",E33=""),"",SUM($D$2:D33)-SUM($E$2:E33))</f>
        <v/>
      </c>
    </row>
    <row r="34" customFormat="false" ht="15" hidden="false" customHeight="false" outlineLevel="0" collapsed="false">
      <c r="A34" s="34"/>
      <c r="B34" s="35"/>
      <c r="C34" s="35"/>
      <c r="D34" s="36"/>
      <c r="E34" s="36"/>
      <c r="F34" s="35"/>
      <c r="G34" s="35"/>
      <c r="H34" s="37" t="str">
        <f aca="false">IF(AND(D34="",E34=""),"",SUM($D$2:D34)-SUM($E$2:E34))</f>
        <v/>
      </c>
    </row>
    <row r="35" customFormat="false" ht="15" hidden="false" customHeight="false" outlineLevel="0" collapsed="false">
      <c r="A35" s="34"/>
      <c r="B35" s="35"/>
      <c r="C35" s="35"/>
      <c r="D35" s="36"/>
      <c r="E35" s="36"/>
      <c r="F35" s="35"/>
      <c r="G35" s="35"/>
      <c r="H35" s="37" t="str">
        <f aca="false">IF(AND(D35="",E35=""),"",SUM($D$2:D35)-SUM($E$2:E35))</f>
        <v/>
      </c>
    </row>
    <row r="36" customFormat="false" ht="15" hidden="false" customHeight="false" outlineLevel="0" collapsed="false">
      <c r="A36" s="34"/>
      <c r="B36" s="35"/>
      <c r="C36" s="35"/>
      <c r="D36" s="36"/>
      <c r="E36" s="36"/>
      <c r="F36" s="35"/>
      <c r="G36" s="35"/>
      <c r="H36" s="37" t="str">
        <f aca="false">IF(AND(D36="",E36=""),"",SUM($D$2:D36)-SUM($E$2:E36))</f>
        <v/>
      </c>
    </row>
    <row r="37" customFormat="false" ht="15" hidden="false" customHeight="false" outlineLevel="0" collapsed="false">
      <c r="A37" s="34"/>
      <c r="B37" s="35"/>
      <c r="C37" s="35"/>
      <c r="D37" s="36"/>
      <c r="E37" s="36"/>
      <c r="F37" s="35"/>
      <c r="G37" s="35"/>
      <c r="H37" s="37" t="str">
        <f aca="false">IF(AND(D37="",E37=""),"",SUM($D$2:D37)-SUM($E$2:E37))</f>
        <v/>
      </c>
    </row>
    <row r="38" customFormat="false" ht="15" hidden="false" customHeight="false" outlineLevel="0" collapsed="false">
      <c r="A38" s="34"/>
      <c r="B38" s="35"/>
      <c r="C38" s="35"/>
      <c r="D38" s="36"/>
      <c r="E38" s="36"/>
      <c r="F38" s="35"/>
      <c r="G38" s="35"/>
      <c r="H38" s="37" t="str">
        <f aca="false">IF(AND(D38="",E38=""),"",SUM($D$2:D38)-SUM($E$2:E38))</f>
        <v/>
      </c>
    </row>
    <row r="39" customFormat="false" ht="15" hidden="false" customHeight="false" outlineLevel="0" collapsed="false">
      <c r="A39" s="34"/>
      <c r="B39" s="35"/>
      <c r="C39" s="35"/>
      <c r="D39" s="36"/>
      <c r="E39" s="36"/>
      <c r="F39" s="35"/>
      <c r="G39" s="35"/>
      <c r="H39" s="37" t="str">
        <f aca="false">IF(AND(D39="",E39=""),"",SUM($D$2:D39)-SUM($E$2:E39))</f>
        <v/>
      </c>
    </row>
    <row r="40" customFormat="false" ht="15" hidden="false" customHeight="false" outlineLevel="0" collapsed="false">
      <c r="A40" s="34"/>
      <c r="B40" s="35"/>
      <c r="C40" s="35"/>
      <c r="D40" s="36"/>
      <c r="E40" s="36"/>
      <c r="F40" s="35"/>
      <c r="G40" s="35"/>
      <c r="H40" s="37" t="str">
        <f aca="false">IF(AND(D40="",E40=""),"",SUM($D$2:D40)-SUM($E$2:E40))</f>
        <v/>
      </c>
    </row>
    <row r="41" customFormat="false" ht="15" hidden="false" customHeight="false" outlineLevel="0" collapsed="false">
      <c r="A41" s="34"/>
      <c r="B41" s="35"/>
      <c r="C41" s="35"/>
      <c r="D41" s="36"/>
      <c r="E41" s="36"/>
      <c r="F41" s="35"/>
      <c r="G41" s="35"/>
      <c r="H41" s="37" t="str">
        <f aca="false">IF(AND(D41="",E41=""),"",SUM($D$2:D41)-SUM($E$2:E41))</f>
        <v/>
      </c>
    </row>
    <row r="42" customFormat="false" ht="15" hidden="false" customHeight="false" outlineLevel="0" collapsed="false">
      <c r="A42" s="34"/>
      <c r="B42" s="35"/>
      <c r="C42" s="35"/>
      <c r="D42" s="36"/>
      <c r="E42" s="36"/>
      <c r="F42" s="35"/>
      <c r="G42" s="35"/>
      <c r="H42" s="37" t="str">
        <f aca="false">IF(AND(D42="",E42=""),"",SUM($D$2:D42)-SUM($E$2:E42))</f>
        <v/>
      </c>
    </row>
    <row r="43" customFormat="false" ht="15" hidden="false" customHeight="false" outlineLevel="0" collapsed="false">
      <c r="A43" s="34"/>
      <c r="B43" s="35"/>
      <c r="C43" s="35"/>
      <c r="D43" s="36"/>
      <c r="E43" s="36"/>
      <c r="F43" s="35"/>
      <c r="G43" s="35"/>
      <c r="H43" s="37" t="str">
        <f aca="false">IF(AND(D43="",E43=""),"",SUM($D$2:D43)-SUM($E$2:E43))</f>
        <v/>
      </c>
    </row>
    <row r="44" customFormat="false" ht="15" hidden="false" customHeight="false" outlineLevel="0" collapsed="false">
      <c r="A44" s="34"/>
      <c r="B44" s="35"/>
      <c r="C44" s="35"/>
      <c r="D44" s="36"/>
      <c r="E44" s="36"/>
      <c r="F44" s="35"/>
      <c r="G44" s="35"/>
      <c r="H44" s="37" t="str">
        <f aca="false">IF(AND(D44="",E44=""),"",SUM($D$2:D44)-SUM($E$2:E44))</f>
        <v/>
      </c>
    </row>
    <row r="45" customFormat="false" ht="15" hidden="false" customHeight="false" outlineLevel="0" collapsed="false">
      <c r="A45" s="34"/>
      <c r="B45" s="35"/>
      <c r="C45" s="35"/>
      <c r="D45" s="36"/>
      <c r="E45" s="36"/>
      <c r="F45" s="35"/>
      <c r="G45" s="35"/>
      <c r="H45" s="37" t="str">
        <f aca="false">IF(AND(D45="",E45=""),"",SUM($D$2:D45)-SUM($E$2:E45))</f>
        <v/>
      </c>
    </row>
    <row r="46" customFormat="false" ht="15" hidden="false" customHeight="false" outlineLevel="0" collapsed="false">
      <c r="A46" s="34"/>
      <c r="B46" s="35"/>
      <c r="C46" s="35"/>
      <c r="D46" s="36"/>
      <c r="E46" s="36"/>
      <c r="F46" s="35"/>
      <c r="G46" s="35"/>
      <c r="H46" s="37" t="str">
        <f aca="false">IF(AND(D46="",E46=""),"",SUM($D$2:D46)-SUM($E$2:E46))</f>
        <v/>
      </c>
    </row>
    <row r="47" customFormat="false" ht="15" hidden="false" customHeight="false" outlineLevel="0" collapsed="false">
      <c r="A47" s="34"/>
      <c r="B47" s="35"/>
      <c r="C47" s="35"/>
      <c r="D47" s="36"/>
      <c r="E47" s="36"/>
      <c r="F47" s="35"/>
      <c r="G47" s="35"/>
      <c r="H47" s="37" t="str">
        <f aca="false">IF(AND(D47="",E47=""),"",SUM($D$2:D47)-SUM($E$2:E47))</f>
        <v/>
      </c>
    </row>
    <row r="48" customFormat="false" ht="15" hidden="false" customHeight="false" outlineLevel="0" collapsed="false">
      <c r="A48" s="34"/>
      <c r="B48" s="35"/>
      <c r="C48" s="35"/>
      <c r="D48" s="36"/>
      <c r="E48" s="36"/>
      <c r="F48" s="35"/>
      <c r="G48" s="35"/>
      <c r="H48" s="37" t="str">
        <f aca="false">IF(AND(D48="",E48=""),"",SUM($D$2:D48)-SUM($E$2:E48))</f>
        <v/>
      </c>
    </row>
    <row r="49" customFormat="false" ht="15" hidden="false" customHeight="false" outlineLevel="0" collapsed="false">
      <c r="A49" s="34"/>
      <c r="B49" s="35"/>
      <c r="C49" s="35"/>
      <c r="D49" s="36"/>
      <c r="E49" s="36"/>
      <c r="F49" s="35"/>
      <c r="G49" s="35"/>
      <c r="H49" s="37" t="str">
        <f aca="false">IF(AND(D49="",E49=""),"",SUM($D$2:D49)-SUM($E$2:E49))</f>
        <v/>
      </c>
    </row>
    <row r="50" customFormat="false" ht="15" hidden="false" customHeight="false" outlineLevel="0" collapsed="false">
      <c r="A50" s="34"/>
      <c r="B50" s="35"/>
      <c r="C50" s="35"/>
      <c r="D50" s="36"/>
      <c r="E50" s="36"/>
      <c r="F50" s="35"/>
      <c r="G50" s="35"/>
      <c r="H50" s="37" t="str">
        <f aca="false">IF(AND(D50="",E50=""),"",SUM($D$2:D50)-SUM($E$2:E50))</f>
        <v/>
      </c>
    </row>
    <row r="51" customFormat="false" ht="15" hidden="false" customHeight="false" outlineLevel="0" collapsed="false">
      <c r="A51" s="34"/>
      <c r="B51" s="35"/>
      <c r="C51" s="35"/>
      <c r="D51" s="36"/>
      <c r="E51" s="36"/>
      <c r="F51" s="35"/>
      <c r="G51" s="35"/>
      <c r="H51" s="37" t="str">
        <f aca="false">IF(AND(D51="",E51=""),"",SUM($D$2:D51)-SUM($E$2:E51))</f>
        <v/>
      </c>
    </row>
    <row r="52" customFormat="false" ht="15" hidden="false" customHeight="false" outlineLevel="0" collapsed="false">
      <c r="A52" s="34"/>
      <c r="B52" s="35"/>
      <c r="C52" s="35"/>
      <c r="D52" s="36"/>
      <c r="E52" s="36"/>
      <c r="F52" s="35"/>
      <c r="G52" s="35"/>
      <c r="H52" s="37" t="str">
        <f aca="false">IF(AND(D52="",E52=""),"",SUM($D$2:D52)-SUM($E$2:E52))</f>
        <v/>
      </c>
    </row>
    <row r="53" customFormat="false" ht="15" hidden="false" customHeight="false" outlineLevel="0" collapsed="false">
      <c r="A53" s="34"/>
      <c r="B53" s="35"/>
      <c r="C53" s="35"/>
      <c r="D53" s="36"/>
      <c r="E53" s="36"/>
      <c r="F53" s="35"/>
      <c r="G53" s="35"/>
      <c r="H53" s="37" t="str">
        <f aca="false">IF(AND(D53="",E53=""),"",SUM($D$2:D53)-SUM($E$2:E53))</f>
        <v/>
      </c>
    </row>
    <row r="54" customFormat="false" ht="15" hidden="false" customHeight="false" outlineLevel="0" collapsed="false">
      <c r="A54" s="34"/>
      <c r="B54" s="35"/>
      <c r="C54" s="35"/>
      <c r="D54" s="36"/>
      <c r="E54" s="36"/>
      <c r="F54" s="35"/>
      <c r="G54" s="35"/>
      <c r="H54" s="37" t="str">
        <f aca="false">IF(AND(D54="",E54=""),"",SUM($D$2:D54)-SUM($E$2:E54))</f>
        <v/>
      </c>
    </row>
    <row r="55" customFormat="false" ht="15" hidden="false" customHeight="false" outlineLevel="0" collapsed="false">
      <c r="A55" s="34"/>
      <c r="B55" s="35"/>
      <c r="C55" s="35"/>
      <c r="D55" s="36"/>
      <c r="E55" s="36"/>
      <c r="F55" s="35"/>
      <c r="G55" s="35"/>
      <c r="H55" s="37" t="str">
        <f aca="false">IF(AND(D55="",E55=""),"",SUM($D$2:D55)-SUM($E$2:E55))</f>
        <v/>
      </c>
    </row>
    <row r="56" customFormat="false" ht="15" hidden="false" customHeight="false" outlineLevel="0" collapsed="false">
      <c r="A56" s="34"/>
      <c r="B56" s="35"/>
      <c r="C56" s="35"/>
      <c r="D56" s="36"/>
      <c r="E56" s="36"/>
      <c r="F56" s="35"/>
      <c r="G56" s="35"/>
      <c r="H56" s="37" t="str">
        <f aca="false">IF(AND(D56="",E56=""),"",SUM($D$2:D56)-SUM($E$2:E56))</f>
        <v/>
      </c>
    </row>
    <row r="57" customFormat="false" ht="15" hidden="false" customHeight="false" outlineLevel="0" collapsed="false">
      <c r="A57" s="34"/>
      <c r="B57" s="35"/>
      <c r="C57" s="35"/>
      <c r="D57" s="36"/>
      <c r="E57" s="36"/>
      <c r="F57" s="35"/>
      <c r="G57" s="35"/>
      <c r="H57" s="37" t="str">
        <f aca="false">IF(AND(D57="",E57=""),"",SUM($D$2:D57)-SUM($E$2:E57))</f>
        <v/>
      </c>
    </row>
    <row r="58" customFormat="false" ht="15" hidden="false" customHeight="false" outlineLevel="0" collapsed="false">
      <c r="A58" s="34"/>
      <c r="B58" s="35"/>
      <c r="C58" s="35"/>
      <c r="D58" s="36"/>
      <c r="E58" s="36"/>
      <c r="F58" s="35"/>
      <c r="G58" s="35"/>
      <c r="H58" s="37" t="str">
        <f aca="false">IF(AND(D58="",E58=""),"",SUM($D$2:D58)-SUM($E$2:E58))</f>
        <v/>
      </c>
    </row>
    <row r="59" customFormat="false" ht="15" hidden="false" customHeight="false" outlineLevel="0" collapsed="false">
      <c r="A59" s="34"/>
      <c r="B59" s="35"/>
      <c r="C59" s="35"/>
      <c r="D59" s="36"/>
      <c r="E59" s="36"/>
      <c r="F59" s="35"/>
      <c r="G59" s="35"/>
      <c r="H59" s="37" t="str">
        <f aca="false">IF(AND(D59="",E59=""),"",SUM($D$2:D59)-SUM($E$2:E59))</f>
        <v/>
      </c>
    </row>
    <row r="60" customFormat="false" ht="15" hidden="false" customHeight="false" outlineLevel="0" collapsed="false">
      <c r="A60" s="34"/>
      <c r="B60" s="35"/>
      <c r="C60" s="35"/>
      <c r="D60" s="36"/>
      <c r="E60" s="36"/>
      <c r="F60" s="35"/>
      <c r="G60" s="35"/>
      <c r="H60" s="37" t="str">
        <f aca="false">IF(AND(D60="",E60=""),"",SUM($D$2:D60)-SUM($E$2:E60))</f>
        <v/>
      </c>
    </row>
    <row r="61" customFormat="false" ht="15" hidden="false" customHeight="false" outlineLevel="0" collapsed="false">
      <c r="A61" s="34"/>
      <c r="B61" s="35"/>
      <c r="C61" s="35"/>
      <c r="D61" s="36"/>
      <c r="E61" s="36"/>
      <c r="F61" s="35"/>
      <c r="G61" s="35"/>
      <c r="H61" s="37" t="str">
        <f aca="false">IF(AND(D61="",E61=""),"",SUM($D$2:D61)-SUM($E$2:E61))</f>
        <v/>
      </c>
    </row>
    <row r="62" customFormat="false" ht="15" hidden="false" customHeight="false" outlineLevel="0" collapsed="false">
      <c r="A62" s="34"/>
      <c r="B62" s="35"/>
      <c r="C62" s="35"/>
      <c r="D62" s="36"/>
      <c r="E62" s="36"/>
      <c r="F62" s="35"/>
      <c r="G62" s="35"/>
      <c r="H62" s="37" t="str">
        <f aca="false">IF(AND(D62="",E62=""),"",SUM($D$2:D62)-SUM($E$2:E62))</f>
        <v/>
      </c>
    </row>
    <row r="63" customFormat="false" ht="15" hidden="false" customHeight="false" outlineLevel="0" collapsed="false">
      <c r="A63" s="34"/>
      <c r="B63" s="35"/>
      <c r="C63" s="35"/>
      <c r="D63" s="36"/>
      <c r="E63" s="36"/>
      <c r="F63" s="35"/>
      <c r="G63" s="35"/>
      <c r="H63" s="37" t="str">
        <f aca="false">IF(AND(D63="",E63=""),"",SUM($D$2:D63)-SUM($E$2:E63))</f>
        <v/>
      </c>
    </row>
    <row r="64" customFormat="false" ht="15" hidden="false" customHeight="false" outlineLevel="0" collapsed="false">
      <c r="A64" s="34"/>
      <c r="B64" s="35"/>
      <c r="C64" s="35"/>
      <c r="D64" s="36"/>
      <c r="E64" s="36"/>
      <c r="F64" s="35"/>
      <c r="G64" s="35"/>
      <c r="H64" s="37" t="str">
        <f aca="false">IF(AND(D64="",E64=""),"",SUM($D$2:D64)-SUM($E$2:E64))</f>
        <v/>
      </c>
    </row>
    <row r="65" customFormat="false" ht="15" hidden="false" customHeight="false" outlineLevel="0" collapsed="false">
      <c r="A65" s="34"/>
      <c r="B65" s="35"/>
      <c r="C65" s="35"/>
      <c r="D65" s="36"/>
      <c r="E65" s="36"/>
      <c r="F65" s="35"/>
      <c r="G65" s="35"/>
      <c r="H65" s="37" t="str">
        <f aca="false">IF(AND(D65="",E65=""),"",SUM($D$2:D65)-SUM($E$2:E65))</f>
        <v/>
      </c>
    </row>
    <row r="66" customFormat="false" ht="15" hidden="false" customHeight="false" outlineLevel="0" collapsed="false">
      <c r="A66" s="34"/>
      <c r="B66" s="35"/>
      <c r="C66" s="35"/>
      <c r="D66" s="36"/>
      <c r="E66" s="36"/>
      <c r="F66" s="35"/>
      <c r="G66" s="35"/>
      <c r="H66" s="37" t="str">
        <f aca="false">IF(AND(D66="",E66=""),"",SUM($D$2:D66)-SUM($E$2:E66))</f>
        <v/>
      </c>
    </row>
    <row r="67" customFormat="false" ht="15" hidden="false" customHeight="false" outlineLevel="0" collapsed="false">
      <c r="A67" s="34"/>
      <c r="B67" s="35"/>
      <c r="C67" s="35"/>
      <c r="D67" s="36"/>
      <c r="E67" s="36"/>
      <c r="F67" s="35"/>
      <c r="G67" s="35"/>
      <c r="H67" s="37" t="str">
        <f aca="false">IF(AND(D67="",E67=""),"",SUM($D$2:D67)-SUM($E$2:E67))</f>
        <v/>
      </c>
    </row>
    <row r="68" customFormat="false" ht="15" hidden="false" customHeight="false" outlineLevel="0" collapsed="false">
      <c r="A68" s="34"/>
      <c r="B68" s="35"/>
      <c r="C68" s="35"/>
      <c r="D68" s="36"/>
      <c r="E68" s="36"/>
      <c r="F68" s="35"/>
      <c r="G68" s="35"/>
      <c r="H68" s="37" t="str">
        <f aca="false">IF(AND(D68="",E68=""),"",SUM($D$2:D68)-SUM($E$2:E68))</f>
        <v/>
      </c>
    </row>
    <row r="69" customFormat="false" ht="15" hidden="false" customHeight="false" outlineLevel="0" collapsed="false">
      <c r="A69" s="34"/>
      <c r="B69" s="35"/>
      <c r="C69" s="35"/>
      <c r="D69" s="36"/>
      <c r="E69" s="36"/>
      <c r="F69" s="35"/>
      <c r="G69" s="35"/>
      <c r="H69" s="37" t="str">
        <f aca="false">IF(AND(D69="",E69=""),"",SUM($D$2:D69)-SUM($E$2:E69))</f>
        <v/>
      </c>
    </row>
    <row r="70" customFormat="false" ht="15" hidden="false" customHeight="false" outlineLevel="0" collapsed="false">
      <c r="A70" s="34"/>
      <c r="B70" s="35"/>
      <c r="C70" s="35"/>
      <c r="D70" s="36"/>
      <c r="E70" s="36"/>
      <c r="F70" s="35"/>
      <c r="G70" s="35"/>
      <c r="H70" s="37" t="str">
        <f aca="false">IF(AND(D70="",E70=""),"",SUM($D$2:D70)-SUM($E$2:E70))</f>
        <v/>
      </c>
    </row>
    <row r="71" customFormat="false" ht="15" hidden="false" customHeight="false" outlineLevel="0" collapsed="false">
      <c r="A71" s="34"/>
      <c r="B71" s="35"/>
      <c r="C71" s="35"/>
      <c r="D71" s="36"/>
      <c r="E71" s="36"/>
      <c r="F71" s="35"/>
      <c r="G71" s="35"/>
      <c r="H71" s="37" t="str">
        <f aca="false">IF(AND(D71="",E71=""),"",SUM($D$2:D71)-SUM($E$2:E71))</f>
        <v/>
      </c>
    </row>
    <row r="72" customFormat="false" ht="15" hidden="false" customHeight="false" outlineLevel="0" collapsed="false">
      <c r="A72" s="34"/>
      <c r="B72" s="35"/>
      <c r="C72" s="35"/>
      <c r="D72" s="36"/>
      <c r="E72" s="36"/>
      <c r="F72" s="35"/>
      <c r="G72" s="35"/>
      <c r="H72" s="37" t="str">
        <f aca="false">IF(AND(D72="",E72=""),"",SUM($D$2:D72)-SUM($E$2:E72))</f>
        <v/>
      </c>
    </row>
    <row r="73" customFormat="false" ht="15" hidden="false" customHeight="false" outlineLevel="0" collapsed="false">
      <c r="A73" s="34"/>
      <c r="B73" s="35"/>
      <c r="C73" s="35"/>
      <c r="D73" s="36"/>
      <c r="E73" s="36"/>
      <c r="F73" s="35"/>
      <c r="G73" s="35"/>
      <c r="H73" s="37" t="str">
        <f aca="false">IF(AND(D73="",E73=""),"",SUM($D$2:D73)-SUM($E$2:E73))</f>
        <v/>
      </c>
    </row>
    <row r="74" customFormat="false" ht="15" hidden="false" customHeight="false" outlineLevel="0" collapsed="false">
      <c r="A74" s="34"/>
      <c r="B74" s="35"/>
      <c r="C74" s="35"/>
      <c r="D74" s="36"/>
      <c r="E74" s="36"/>
      <c r="F74" s="35"/>
      <c r="G74" s="35"/>
      <c r="H74" s="37" t="str">
        <f aca="false">IF(AND(D74="",E74=""),"",SUM($D$2:D74)-SUM($E$2:E74))</f>
        <v/>
      </c>
    </row>
    <row r="75" customFormat="false" ht="15" hidden="false" customHeight="false" outlineLevel="0" collapsed="false">
      <c r="A75" s="34"/>
      <c r="B75" s="35"/>
      <c r="C75" s="35"/>
      <c r="D75" s="36"/>
      <c r="E75" s="36"/>
      <c r="F75" s="35"/>
      <c r="G75" s="35"/>
      <c r="H75" s="37" t="str">
        <f aca="false">IF(AND(D75="",E75=""),"",SUM($D$2:D75)-SUM($E$2:E75))</f>
        <v/>
      </c>
    </row>
    <row r="76" customFormat="false" ht="15" hidden="false" customHeight="false" outlineLevel="0" collapsed="false">
      <c r="A76" s="34"/>
      <c r="B76" s="35"/>
      <c r="C76" s="35"/>
      <c r="D76" s="36"/>
      <c r="E76" s="36"/>
      <c r="F76" s="35"/>
      <c r="G76" s="35"/>
      <c r="H76" s="37" t="str">
        <f aca="false">IF(AND(D76="",E76=""),"",SUM($D$2:D76)-SUM($E$2:E76))</f>
        <v/>
      </c>
    </row>
    <row r="77" customFormat="false" ht="15" hidden="false" customHeight="false" outlineLevel="0" collapsed="false">
      <c r="A77" s="34"/>
      <c r="B77" s="35"/>
      <c r="C77" s="35"/>
      <c r="D77" s="36"/>
      <c r="E77" s="36"/>
      <c r="F77" s="35"/>
      <c r="G77" s="35"/>
      <c r="H77" s="37" t="str">
        <f aca="false">IF(AND(D77="",E77=""),"",SUM($D$2:D77)-SUM($E$2:E77))</f>
        <v/>
      </c>
    </row>
    <row r="78" customFormat="false" ht="15" hidden="false" customHeight="false" outlineLevel="0" collapsed="false">
      <c r="A78" s="34"/>
      <c r="B78" s="35"/>
      <c r="C78" s="35"/>
      <c r="D78" s="36"/>
      <c r="E78" s="36"/>
      <c r="F78" s="35"/>
      <c r="G78" s="35"/>
      <c r="H78" s="37" t="str">
        <f aca="false">IF(AND(D78="",E78=""),"",SUM($D$2:D78)-SUM($E$2:E78))</f>
        <v/>
      </c>
    </row>
    <row r="79" customFormat="false" ht="15" hidden="false" customHeight="false" outlineLevel="0" collapsed="false">
      <c r="A79" s="34"/>
      <c r="B79" s="35"/>
      <c r="C79" s="35"/>
      <c r="D79" s="36"/>
      <c r="E79" s="36"/>
      <c r="F79" s="35"/>
      <c r="G79" s="35"/>
      <c r="H79" s="37" t="str">
        <f aca="false">IF(AND(D79="",E79=""),"",SUM($D$2:D79)-SUM($E$2:E79))</f>
        <v/>
      </c>
    </row>
    <row r="80" customFormat="false" ht="15" hidden="false" customHeight="false" outlineLevel="0" collapsed="false">
      <c r="A80" s="34"/>
      <c r="B80" s="35"/>
      <c r="C80" s="35"/>
      <c r="D80" s="36"/>
      <c r="E80" s="36"/>
      <c r="F80" s="35"/>
      <c r="G80" s="35"/>
      <c r="H80" s="37" t="str">
        <f aca="false">IF(AND(D80="",E80=""),"",SUM($D$2:D80)-SUM($E$2:E80))</f>
        <v/>
      </c>
    </row>
    <row r="81" customFormat="false" ht="15" hidden="false" customHeight="false" outlineLevel="0" collapsed="false">
      <c r="A81" s="34"/>
      <c r="B81" s="35"/>
      <c r="C81" s="35"/>
      <c r="D81" s="36"/>
      <c r="E81" s="36"/>
      <c r="F81" s="35"/>
      <c r="G81" s="35"/>
      <c r="H81" s="37" t="str">
        <f aca="false">IF(AND(D81="",E81=""),"",SUM($D$2:D81)-SUM($E$2:E81))</f>
        <v/>
      </c>
    </row>
    <row r="82" customFormat="false" ht="15" hidden="false" customHeight="false" outlineLevel="0" collapsed="false">
      <c r="A82" s="34"/>
      <c r="B82" s="35"/>
      <c r="C82" s="35"/>
      <c r="D82" s="36"/>
      <c r="E82" s="36"/>
      <c r="F82" s="35"/>
      <c r="G82" s="35"/>
      <c r="H82" s="37" t="str">
        <f aca="false">IF(AND(D82="",E82=""),"",SUM($D$2:D82)-SUM($E$2:E82))</f>
        <v/>
      </c>
    </row>
    <row r="83" customFormat="false" ht="15" hidden="false" customHeight="false" outlineLevel="0" collapsed="false">
      <c r="A83" s="34"/>
      <c r="B83" s="35"/>
      <c r="C83" s="35"/>
      <c r="D83" s="36"/>
      <c r="E83" s="36"/>
      <c r="F83" s="35"/>
      <c r="G83" s="35"/>
      <c r="H83" s="37" t="str">
        <f aca="false">IF(AND(D83="",E83=""),"",SUM($D$2:D83)-SUM($E$2:E83))</f>
        <v/>
      </c>
    </row>
    <row r="84" customFormat="false" ht="15" hidden="false" customHeight="false" outlineLevel="0" collapsed="false">
      <c r="A84" s="34"/>
      <c r="B84" s="35"/>
      <c r="C84" s="35"/>
      <c r="D84" s="36"/>
      <c r="E84" s="36"/>
      <c r="F84" s="35"/>
      <c r="G84" s="35"/>
      <c r="H84" s="37" t="str">
        <f aca="false">IF(AND(D84="",E84=""),"",SUM($D$2:D84)-SUM($E$2:E84))</f>
        <v/>
      </c>
    </row>
    <row r="85" customFormat="false" ht="15" hidden="false" customHeight="false" outlineLevel="0" collapsed="false">
      <c r="A85" s="34"/>
      <c r="B85" s="35"/>
      <c r="C85" s="35"/>
      <c r="D85" s="36"/>
      <c r="E85" s="36"/>
      <c r="F85" s="35"/>
      <c r="G85" s="35"/>
      <c r="H85" s="37" t="str">
        <f aca="false">IF(AND(D85="",E85=""),"",SUM($D$2:D85)-SUM($E$2:E85))</f>
        <v/>
      </c>
    </row>
    <row r="86" customFormat="false" ht="15" hidden="false" customHeight="false" outlineLevel="0" collapsed="false">
      <c r="A86" s="34"/>
      <c r="B86" s="35"/>
      <c r="C86" s="35"/>
      <c r="D86" s="36"/>
      <c r="E86" s="36"/>
      <c r="F86" s="35"/>
      <c r="G86" s="35"/>
      <c r="H86" s="37" t="str">
        <f aca="false">IF(AND(D86="",E86=""),"",SUM($D$2:D86)-SUM($E$2:E86))</f>
        <v/>
      </c>
    </row>
    <row r="87" customFormat="false" ht="15" hidden="false" customHeight="false" outlineLevel="0" collapsed="false">
      <c r="A87" s="34"/>
      <c r="B87" s="35"/>
      <c r="C87" s="35"/>
      <c r="D87" s="36"/>
      <c r="E87" s="36"/>
      <c r="F87" s="35"/>
      <c r="G87" s="35"/>
      <c r="H87" s="37" t="str">
        <f aca="false">IF(AND(D87="",E87=""),"",SUM($D$2:D87)-SUM($E$2:E87))</f>
        <v/>
      </c>
    </row>
    <row r="88" customFormat="false" ht="15" hidden="false" customHeight="false" outlineLevel="0" collapsed="false">
      <c r="A88" s="34"/>
      <c r="B88" s="35"/>
      <c r="C88" s="35"/>
      <c r="D88" s="36"/>
      <c r="E88" s="36"/>
      <c r="F88" s="35"/>
      <c r="G88" s="35"/>
      <c r="H88" s="37" t="str">
        <f aca="false">IF(AND(D88="",E88=""),"",SUM($D$2:D88)-SUM($E$2:E88))</f>
        <v/>
      </c>
    </row>
    <row r="89" customFormat="false" ht="15" hidden="false" customHeight="false" outlineLevel="0" collapsed="false">
      <c r="A89" s="34"/>
      <c r="B89" s="35"/>
      <c r="C89" s="35"/>
      <c r="D89" s="36"/>
      <c r="E89" s="36"/>
      <c r="F89" s="35"/>
      <c r="G89" s="35"/>
      <c r="H89" s="37" t="str">
        <f aca="false">IF(AND(D89="",E89=""),"",SUM($D$2:D89)-SUM($E$2:E89))</f>
        <v/>
      </c>
    </row>
    <row r="90" customFormat="false" ht="15" hidden="false" customHeight="false" outlineLevel="0" collapsed="false">
      <c r="A90" s="34"/>
      <c r="B90" s="35"/>
      <c r="C90" s="35"/>
      <c r="D90" s="36"/>
      <c r="E90" s="36"/>
      <c r="F90" s="35"/>
      <c r="G90" s="35"/>
      <c r="H90" s="37" t="str">
        <f aca="false">IF(AND(D90="",E90=""),"",SUM($D$2:D90)-SUM($E$2:E90))</f>
        <v/>
      </c>
    </row>
    <row r="91" customFormat="false" ht="15" hidden="false" customHeight="false" outlineLevel="0" collapsed="false">
      <c r="A91" s="34"/>
      <c r="B91" s="35"/>
      <c r="C91" s="35"/>
      <c r="D91" s="36"/>
      <c r="E91" s="36"/>
      <c r="F91" s="35"/>
      <c r="G91" s="35"/>
      <c r="H91" s="37" t="str">
        <f aca="false">IF(AND(D91="",E91=""),"",SUM($D$2:D91)-SUM($E$2:E91))</f>
        <v/>
      </c>
    </row>
    <row r="92" customFormat="false" ht="15" hidden="false" customHeight="false" outlineLevel="0" collapsed="false">
      <c r="A92" s="34"/>
      <c r="B92" s="35"/>
      <c r="C92" s="35"/>
      <c r="D92" s="36"/>
      <c r="E92" s="36"/>
      <c r="F92" s="35"/>
      <c r="G92" s="35"/>
      <c r="H92" s="37" t="str">
        <f aca="false">IF(AND(D92="",E92=""),"",SUM($D$2:D92)-SUM($E$2:E92))</f>
        <v/>
      </c>
    </row>
    <row r="93" customFormat="false" ht="15" hidden="false" customHeight="false" outlineLevel="0" collapsed="false">
      <c r="A93" s="34"/>
      <c r="B93" s="35"/>
      <c r="C93" s="35"/>
      <c r="D93" s="36"/>
      <c r="E93" s="36"/>
      <c r="F93" s="35"/>
      <c r="G93" s="35"/>
      <c r="H93" s="37" t="str">
        <f aca="false">IF(AND(D93="",E93=""),"",SUM($D$2:D93)-SUM($E$2:E93))</f>
        <v/>
      </c>
    </row>
    <row r="94" customFormat="false" ht="15" hidden="false" customHeight="false" outlineLevel="0" collapsed="false">
      <c r="A94" s="34"/>
      <c r="B94" s="35"/>
      <c r="C94" s="35"/>
      <c r="D94" s="36"/>
      <c r="E94" s="36"/>
      <c r="F94" s="35"/>
      <c r="G94" s="35"/>
      <c r="H94" s="37" t="str">
        <f aca="false">IF(AND(D94="",E94=""),"",SUM($D$2:D94)-SUM($E$2:E94))</f>
        <v/>
      </c>
    </row>
    <row r="95" customFormat="false" ht="15" hidden="false" customHeight="false" outlineLevel="0" collapsed="false">
      <c r="A95" s="34"/>
      <c r="B95" s="35"/>
      <c r="C95" s="35"/>
      <c r="D95" s="36"/>
      <c r="E95" s="36"/>
      <c r="F95" s="35"/>
      <c r="G95" s="35"/>
      <c r="H95" s="37" t="str">
        <f aca="false">IF(AND(D95="",E95=""),"",SUM($D$2:D95)-SUM($E$2:E95))</f>
        <v/>
      </c>
    </row>
    <row r="96" customFormat="false" ht="15" hidden="false" customHeight="false" outlineLevel="0" collapsed="false">
      <c r="A96" s="34"/>
      <c r="B96" s="35"/>
      <c r="C96" s="35"/>
      <c r="D96" s="36"/>
      <c r="E96" s="36"/>
      <c r="F96" s="35"/>
      <c r="G96" s="35"/>
      <c r="H96" s="37" t="str">
        <f aca="false">IF(AND(D96="",E96=""),"",SUM($D$2:D96)-SUM($E$2:E96))</f>
        <v/>
      </c>
    </row>
    <row r="97" customFormat="false" ht="15" hidden="false" customHeight="false" outlineLevel="0" collapsed="false">
      <c r="A97" s="34"/>
      <c r="B97" s="35"/>
      <c r="C97" s="35"/>
      <c r="D97" s="36"/>
      <c r="E97" s="36"/>
      <c r="F97" s="35"/>
      <c r="G97" s="35"/>
      <c r="H97" s="37" t="str">
        <f aca="false">IF(AND(D97="",E97=""),"",SUM($D$2:D97)-SUM($E$2:E97))</f>
        <v/>
      </c>
    </row>
    <row r="98" customFormat="false" ht="15" hidden="false" customHeight="false" outlineLevel="0" collapsed="false">
      <c r="A98" s="34"/>
      <c r="B98" s="35"/>
      <c r="C98" s="35"/>
      <c r="D98" s="36"/>
      <c r="E98" s="36"/>
      <c r="F98" s="35"/>
      <c r="G98" s="35"/>
      <c r="H98" s="37" t="str">
        <f aca="false">IF(AND(D98="",E98=""),"",SUM($D$2:D98)-SUM($E$2:E98))</f>
        <v/>
      </c>
    </row>
    <row r="99" customFormat="false" ht="15" hidden="false" customHeight="false" outlineLevel="0" collapsed="false">
      <c r="A99" s="34"/>
      <c r="B99" s="35"/>
      <c r="C99" s="35"/>
      <c r="D99" s="36"/>
      <c r="E99" s="36"/>
      <c r="F99" s="35"/>
      <c r="G99" s="35"/>
      <c r="H99" s="37" t="str">
        <f aca="false">IF(AND(D99="",E99=""),"",SUM($D$2:D99)-SUM($E$2:E99))</f>
        <v/>
      </c>
    </row>
    <row r="100" customFormat="false" ht="15" hidden="false" customHeight="false" outlineLevel="0" collapsed="false">
      <c r="A100" s="34"/>
      <c r="B100" s="35"/>
      <c r="C100" s="35"/>
      <c r="D100" s="36"/>
      <c r="E100" s="36"/>
      <c r="F100" s="35"/>
      <c r="G100" s="35"/>
      <c r="H100" s="37" t="str">
        <f aca="false">IF(AND(D100="",E100=""),"",SUM($D$2:D100)-SUM($E$2:E100))</f>
        <v/>
      </c>
    </row>
    <row r="101" customFormat="false" ht="15" hidden="false" customHeight="false" outlineLevel="0" collapsed="false">
      <c r="A101" s="34"/>
      <c r="B101" s="35"/>
      <c r="C101" s="35"/>
      <c r="D101" s="36"/>
      <c r="E101" s="36"/>
      <c r="F101" s="35"/>
      <c r="G101" s="35"/>
      <c r="H101" s="37" t="str">
        <f aca="false">IF(AND(D101="",E101=""),"",SUM($D$2:D101)-SUM($E$2:E101))</f>
        <v/>
      </c>
    </row>
    <row r="102" customFormat="false" ht="15" hidden="false" customHeight="false" outlineLevel="0" collapsed="false">
      <c r="A102" s="34"/>
      <c r="B102" s="35"/>
      <c r="C102" s="35"/>
      <c r="D102" s="36"/>
      <c r="E102" s="36"/>
      <c r="F102" s="35"/>
      <c r="G102" s="35"/>
      <c r="H102" s="37" t="str">
        <f aca="false">IF(AND(D102="",E102=""),"",SUM($D$2:D102)-SUM($E$2:E102))</f>
        <v/>
      </c>
    </row>
    <row r="103" customFormat="false" ht="15" hidden="false" customHeight="false" outlineLevel="0" collapsed="false">
      <c r="A103" s="34"/>
      <c r="B103" s="35"/>
      <c r="C103" s="35"/>
      <c r="D103" s="36"/>
      <c r="E103" s="36"/>
      <c r="F103" s="35"/>
      <c r="G103" s="35"/>
      <c r="H103" s="37" t="str">
        <f aca="false">IF(AND(D103="",E103=""),"",SUM($D$2:D103)-SUM($E$2:E103))</f>
        <v/>
      </c>
    </row>
    <row r="104" customFormat="false" ht="15" hidden="false" customHeight="false" outlineLevel="0" collapsed="false">
      <c r="A104" s="34"/>
      <c r="B104" s="35"/>
      <c r="C104" s="35"/>
      <c r="D104" s="36"/>
      <c r="E104" s="36"/>
      <c r="F104" s="35"/>
      <c r="G104" s="35"/>
      <c r="H104" s="37" t="str">
        <f aca="false">IF(AND(D104="",E104=""),"",SUM($D$2:D104)-SUM($E$2:E104))</f>
        <v/>
      </c>
    </row>
    <row r="105" customFormat="false" ht="15" hidden="false" customHeight="false" outlineLevel="0" collapsed="false">
      <c r="A105" s="34"/>
      <c r="B105" s="35"/>
      <c r="C105" s="35"/>
      <c r="D105" s="36"/>
      <c r="E105" s="36"/>
      <c r="F105" s="35"/>
      <c r="G105" s="35"/>
      <c r="H105" s="37" t="str">
        <f aca="false">IF(AND(D105="",E105=""),"",SUM($D$2:D105)-SUM($E$2:E105))</f>
        <v/>
      </c>
    </row>
    <row r="106" customFormat="false" ht="15" hidden="false" customHeight="false" outlineLevel="0" collapsed="false">
      <c r="A106" s="34"/>
      <c r="B106" s="35"/>
      <c r="C106" s="35"/>
      <c r="D106" s="36"/>
      <c r="E106" s="36"/>
      <c r="F106" s="35"/>
      <c r="G106" s="35"/>
      <c r="H106" s="37" t="str">
        <f aca="false">IF(AND(D106="",E106=""),"",SUM($D$2:D106)-SUM($E$2:E106))</f>
        <v/>
      </c>
    </row>
    <row r="107" customFormat="false" ht="15" hidden="false" customHeight="false" outlineLevel="0" collapsed="false">
      <c r="A107" s="34"/>
      <c r="B107" s="35"/>
      <c r="C107" s="35"/>
      <c r="D107" s="36"/>
      <c r="E107" s="36"/>
      <c r="F107" s="35"/>
      <c r="G107" s="35"/>
      <c r="H107" s="37" t="str">
        <f aca="false">IF(AND(D107="",E107=""),"",SUM($D$2:D107)-SUM($E$2:E107))</f>
        <v/>
      </c>
    </row>
    <row r="108" customFormat="false" ht="15" hidden="false" customHeight="false" outlineLevel="0" collapsed="false">
      <c r="A108" s="34"/>
      <c r="B108" s="35"/>
      <c r="C108" s="35"/>
      <c r="D108" s="36"/>
      <c r="E108" s="36"/>
      <c r="F108" s="35"/>
      <c r="G108" s="35"/>
      <c r="H108" s="37" t="str">
        <f aca="false">IF(AND(D108="",E108=""),"",SUM($D$2:D108)-SUM($E$2:E108))</f>
        <v/>
      </c>
    </row>
    <row r="109" customFormat="false" ht="15" hidden="false" customHeight="false" outlineLevel="0" collapsed="false">
      <c r="A109" s="34"/>
      <c r="B109" s="35"/>
      <c r="C109" s="35"/>
      <c r="D109" s="36"/>
      <c r="E109" s="36"/>
      <c r="F109" s="35"/>
      <c r="G109" s="35"/>
      <c r="H109" s="37" t="str">
        <f aca="false">IF(AND(D109="",E109=""),"",SUM($D$2:D109)-SUM($E$2:E109))</f>
        <v/>
      </c>
    </row>
    <row r="110" customFormat="false" ht="15" hidden="false" customHeight="false" outlineLevel="0" collapsed="false">
      <c r="A110" s="34"/>
      <c r="B110" s="35"/>
      <c r="C110" s="35"/>
      <c r="D110" s="36"/>
      <c r="E110" s="36"/>
      <c r="F110" s="35"/>
      <c r="G110" s="35"/>
      <c r="H110" s="37" t="str">
        <f aca="false">IF(AND(D110="",E110=""),"",SUM($D$2:D110)-SUM($E$2:E110))</f>
        <v/>
      </c>
    </row>
    <row r="111" customFormat="false" ht="15" hidden="false" customHeight="false" outlineLevel="0" collapsed="false">
      <c r="A111" s="34"/>
      <c r="B111" s="35"/>
      <c r="C111" s="35"/>
      <c r="D111" s="36"/>
      <c r="E111" s="36"/>
      <c r="F111" s="35"/>
      <c r="G111" s="35"/>
      <c r="H111" s="37" t="str">
        <f aca="false">IF(AND(D111="",E111=""),"",SUM($D$2:D111)-SUM($E$2:E111))</f>
        <v/>
      </c>
    </row>
    <row r="112" customFormat="false" ht="15" hidden="false" customHeight="false" outlineLevel="0" collapsed="false">
      <c r="A112" s="34"/>
      <c r="B112" s="35"/>
      <c r="C112" s="35"/>
      <c r="D112" s="36"/>
      <c r="E112" s="36"/>
      <c r="F112" s="35"/>
      <c r="G112" s="35"/>
      <c r="H112" s="37" t="str">
        <f aca="false">IF(AND(D112="",E112=""),"",SUM($D$2:D112)-SUM($E$2:E112))</f>
        <v/>
      </c>
    </row>
    <row r="113" customFormat="false" ht="15" hidden="false" customHeight="false" outlineLevel="0" collapsed="false">
      <c r="A113" s="34"/>
      <c r="B113" s="35"/>
      <c r="C113" s="35"/>
      <c r="D113" s="36"/>
      <c r="E113" s="36"/>
      <c r="F113" s="35"/>
      <c r="G113" s="35"/>
      <c r="H113" s="37" t="str">
        <f aca="false">IF(AND(D113="",E113=""),"",SUM($D$2:D113)-SUM($E$2:E113))</f>
        <v/>
      </c>
    </row>
    <row r="114" customFormat="false" ht="15" hidden="false" customHeight="false" outlineLevel="0" collapsed="false">
      <c r="A114" s="34"/>
      <c r="B114" s="35"/>
      <c r="C114" s="35"/>
      <c r="D114" s="36"/>
      <c r="E114" s="36"/>
      <c r="F114" s="35"/>
      <c r="G114" s="35"/>
      <c r="H114" s="37" t="str">
        <f aca="false">IF(AND(D114="",E114=""),"",SUM($D$2:D114)-SUM($E$2:E114))</f>
        <v/>
      </c>
    </row>
    <row r="115" customFormat="false" ht="15" hidden="false" customHeight="false" outlineLevel="0" collapsed="false">
      <c r="A115" s="34"/>
      <c r="B115" s="35"/>
      <c r="C115" s="35"/>
      <c r="D115" s="36"/>
      <c r="E115" s="36"/>
      <c r="F115" s="35"/>
      <c r="G115" s="35"/>
      <c r="H115" s="37" t="str">
        <f aca="false">IF(AND(D115="",E115=""),"",SUM($D$2:D115)-SUM($E$2:E115))</f>
        <v/>
      </c>
    </row>
    <row r="116" customFormat="false" ht="15" hidden="false" customHeight="false" outlineLevel="0" collapsed="false">
      <c r="A116" s="34"/>
      <c r="B116" s="35"/>
      <c r="C116" s="35"/>
      <c r="D116" s="36"/>
      <c r="E116" s="36"/>
      <c r="F116" s="35"/>
      <c r="G116" s="35"/>
      <c r="H116" s="37" t="str">
        <f aca="false">IF(AND(D116="",E116=""),"",SUM($D$2:D116)-SUM($E$2:E116))</f>
        <v/>
      </c>
    </row>
    <row r="117" customFormat="false" ht="15" hidden="false" customHeight="false" outlineLevel="0" collapsed="false">
      <c r="A117" s="34"/>
      <c r="B117" s="35"/>
      <c r="C117" s="35"/>
      <c r="D117" s="36"/>
      <c r="E117" s="36"/>
      <c r="F117" s="35"/>
      <c r="G117" s="35"/>
      <c r="H117" s="37" t="str">
        <f aca="false">IF(AND(D117="",E117=""),"",SUM($D$2:D117)-SUM($E$2:E117))</f>
        <v/>
      </c>
    </row>
    <row r="118" customFormat="false" ht="15" hidden="false" customHeight="false" outlineLevel="0" collapsed="false">
      <c r="A118" s="34"/>
      <c r="B118" s="35"/>
      <c r="C118" s="35"/>
      <c r="D118" s="36"/>
      <c r="E118" s="36"/>
      <c r="F118" s="35"/>
      <c r="G118" s="35"/>
      <c r="H118" s="37" t="str">
        <f aca="false">IF(AND(D118="",E118=""),"",SUM($D$2:D118)-SUM($E$2:E118))</f>
        <v/>
      </c>
    </row>
    <row r="119" customFormat="false" ht="15" hidden="false" customHeight="false" outlineLevel="0" collapsed="false">
      <c r="A119" s="34"/>
      <c r="B119" s="35"/>
      <c r="C119" s="35"/>
      <c r="D119" s="36"/>
      <c r="E119" s="36"/>
      <c r="F119" s="35"/>
      <c r="G119" s="35"/>
      <c r="H119" s="37" t="str">
        <f aca="false">IF(AND(D119="",E119=""),"",SUM($D$2:D119)-SUM($E$2:E119))</f>
        <v/>
      </c>
    </row>
    <row r="120" customFormat="false" ht="15" hidden="false" customHeight="false" outlineLevel="0" collapsed="false">
      <c r="A120" s="34"/>
      <c r="B120" s="35"/>
      <c r="C120" s="35"/>
      <c r="D120" s="36"/>
      <c r="E120" s="36"/>
      <c r="F120" s="35"/>
      <c r="G120" s="35"/>
      <c r="H120" s="37" t="str">
        <f aca="false">IF(AND(D120="",E120=""),"",SUM($D$2:D120)-SUM($E$2:E120))</f>
        <v/>
      </c>
    </row>
    <row r="121" customFormat="false" ht="15" hidden="false" customHeight="false" outlineLevel="0" collapsed="false">
      <c r="A121" s="34"/>
      <c r="B121" s="35"/>
      <c r="C121" s="35"/>
      <c r="D121" s="36"/>
      <c r="E121" s="36"/>
      <c r="F121" s="35"/>
      <c r="G121" s="35"/>
      <c r="H121" s="37" t="str">
        <f aca="false">IF(AND(D121="",E121=""),"",SUM($D$2:D121)-SUM($E$2:E121))</f>
        <v/>
      </c>
    </row>
    <row r="122" customFormat="false" ht="15" hidden="false" customHeight="false" outlineLevel="0" collapsed="false">
      <c r="A122" s="34"/>
      <c r="B122" s="35"/>
      <c r="C122" s="35"/>
      <c r="D122" s="36"/>
      <c r="E122" s="36"/>
      <c r="F122" s="35"/>
      <c r="G122" s="35"/>
      <c r="H122" s="37" t="str">
        <f aca="false">IF(AND(D122="",E122=""),"",SUM($D$2:D122)-SUM($E$2:E122))</f>
        <v/>
      </c>
    </row>
    <row r="123" customFormat="false" ht="15" hidden="false" customHeight="false" outlineLevel="0" collapsed="false">
      <c r="A123" s="34"/>
      <c r="B123" s="35"/>
      <c r="C123" s="35"/>
      <c r="D123" s="36"/>
      <c r="E123" s="36"/>
      <c r="F123" s="35"/>
      <c r="G123" s="35"/>
      <c r="H123" s="37" t="str">
        <f aca="false">IF(AND(D123="",E123=""),"",SUM($D$2:D123)-SUM($E$2:E123))</f>
        <v/>
      </c>
    </row>
    <row r="124" customFormat="false" ht="15" hidden="false" customHeight="false" outlineLevel="0" collapsed="false">
      <c r="A124" s="34"/>
      <c r="B124" s="35"/>
      <c r="C124" s="35"/>
      <c r="D124" s="36"/>
      <c r="E124" s="36"/>
      <c r="F124" s="35"/>
      <c r="G124" s="35"/>
      <c r="H124" s="37" t="str">
        <f aca="false">IF(AND(D124="",E124=""),"",SUM($D$2:D124)-SUM($E$2:E124))</f>
        <v/>
      </c>
    </row>
    <row r="125" customFormat="false" ht="15" hidden="false" customHeight="false" outlineLevel="0" collapsed="false">
      <c r="A125" s="34"/>
      <c r="B125" s="35"/>
      <c r="C125" s="35"/>
      <c r="D125" s="36"/>
      <c r="E125" s="36"/>
      <c r="F125" s="35"/>
      <c r="G125" s="35"/>
      <c r="H125" s="37" t="str">
        <f aca="false">IF(AND(D125="",E125=""),"",SUM($D$2:D125)-SUM($E$2:E125))</f>
        <v/>
      </c>
    </row>
    <row r="126" customFormat="false" ht="15" hidden="false" customHeight="false" outlineLevel="0" collapsed="false">
      <c r="A126" s="34"/>
      <c r="B126" s="35"/>
      <c r="C126" s="35"/>
      <c r="D126" s="36"/>
      <c r="E126" s="36"/>
      <c r="F126" s="35"/>
      <c r="G126" s="35"/>
      <c r="H126" s="37" t="str">
        <f aca="false">IF(AND(D126="",E126=""),"",SUM($D$2:D126)-SUM($E$2:E126))</f>
        <v/>
      </c>
    </row>
    <row r="127" customFormat="false" ht="15" hidden="false" customHeight="false" outlineLevel="0" collapsed="false">
      <c r="A127" s="34"/>
      <c r="B127" s="35"/>
      <c r="C127" s="35"/>
      <c r="D127" s="36"/>
      <c r="E127" s="36"/>
      <c r="F127" s="35"/>
      <c r="G127" s="35"/>
      <c r="H127" s="37" t="str">
        <f aca="false">IF(AND(D127="",E127=""),"",SUM($D$2:D127)-SUM($E$2:E127))</f>
        <v/>
      </c>
    </row>
    <row r="128" customFormat="false" ht="15" hidden="false" customHeight="false" outlineLevel="0" collapsed="false">
      <c r="A128" s="34"/>
      <c r="B128" s="35"/>
      <c r="C128" s="35"/>
      <c r="D128" s="36"/>
      <c r="E128" s="36"/>
      <c r="F128" s="35"/>
      <c r="G128" s="35"/>
      <c r="H128" s="37" t="str">
        <f aca="false">IF(AND(D128="",E128=""),"",SUM($D$2:D128)-SUM($E$2:E128))</f>
        <v/>
      </c>
    </row>
    <row r="129" customFormat="false" ht="15" hidden="false" customHeight="false" outlineLevel="0" collapsed="false">
      <c r="A129" s="34"/>
      <c r="B129" s="35"/>
      <c r="C129" s="35"/>
      <c r="D129" s="36"/>
      <c r="E129" s="36"/>
      <c r="F129" s="35"/>
      <c r="G129" s="35"/>
      <c r="H129" s="37" t="str">
        <f aca="false">IF(AND(D129="",E129=""),"",SUM($D$2:D129)-SUM($E$2:E129))</f>
        <v/>
      </c>
    </row>
    <row r="130" customFormat="false" ht="15" hidden="false" customHeight="false" outlineLevel="0" collapsed="false">
      <c r="A130" s="34"/>
      <c r="B130" s="35"/>
      <c r="C130" s="35"/>
      <c r="D130" s="36"/>
      <c r="E130" s="36"/>
      <c r="F130" s="35"/>
      <c r="G130" s="35"/>
      <c r="H130" s="37" t="str">
        <f aca="false">IF(AND(D130="",E130=""),"",SUM($D$2:D130)-SUM($E$2:E130))</f>
        <v/>
      </c>
    </row>
    <row r="131" customFormat="false" ht="15" hidden="false" customHeight="false" outlineLevel="0" collapsed="false">
      <c r="A131" s="34"/>
      <c r="B131" s="35"/>
      <c r="C131" s="35"/>
      <c r="D131" s="36"/>
      <c r="E131" s="36"/>
      <c r="F131" s="35"/>
      <c r="G131" s="35"/>
      <c r="H131" s="37" t="str">
        <f aca="false">IF(AND(D131="",E131=""),"",SUM($D$2:D131)-SUM($E$2:E131))</f>
        <v/>
      </c>
    </row>
    <row r="132" customFormat="false" ht="15" hidden="false" customHeight="false" outlineLevel="0" collapsed="false">
      <c r="A132" s="34"/>
      <c r="B132" s="35"/>
      <c r="C132" s="35"/>
      <c r="D132" s="36"/>
      <c r="E132" s="36"/>
      <c r="F132" s="35"/>
      <c r="G132" s="35"/>
      <c r="H132" s="37" t="str">
        <f aca="false">IF(AND(D132="",E132=""),"",SUM($D$2:D132)-SUM($E$2:E132))</f>
        <v/>
      </c>
    </row>
    <row r="133" customFormat="false" ht="15" hidden="false" customHeight="false" outlineLevel="0" collapsed="false">
      <c r="A133" s="34"/>
      <c r="B133" s="35"/>
      <c r="C133" s="35"/>
      <c r="D133" s="36"/>
      <c r="E133" s="36"/>
      <c r="F133" s="35"/>
      <c r="G133" s="35"/>
      <c r="H133" s="37" t="str">
        <f aca="false">IF(AND(D133="",E133=""),"",SUM($D$2:D133)-SUM($E$2:E133))</f>
        <v/>
      </c>
    </row>
    <row r="134" customFormat="false" ht="15" hidden="false" customHeight="false" outlineLevel="0" collapsed="false">
      <c r="A134" s="34"/>
      <c r="B134" s="35"/>
      <c r="C134" s="35"/>
      <c r="D134" s="36"/>
      <c r="E134" s="36"/>
      <c r="F134" s="35"/>
      <c r="G134" s="35"/>
      <c r="H134" s="37" t="str">
        <f aca="false">IF(AND(D134="",E134=""),"",SUM($D$2:D134)-SUM($E$2:E134))</f>
        <v/>
      </c>
    </row>
    <row r="135" customFormat="false" ht="15" hidden="false" customHeight="false" outlineLevel="0" collapsed="false">
      <c r="A135" s="34"/>
      <c r="B135" s="35"/>
      <c r="C135" s="35"/>
      <c r="D135" s="36"/>
      <c r="E135" s="36"/>
      <c r="F135" s="35"/>
      <c r="G135" s="35"/>
      <c r="H135" s="37" t="str">
        <f aca="false">IF(AND(D135="",E135=""),"",SUM($D$2:D135)-SUM($E$2:E135))</f>
        <v/>
      </c>
    </row>
    <row r="136" customFormat="false" ht="15" hidden="false" customHeight="false" outlineLevel="0" collapsed="false">
      <c r="A136" s="34"/>
      <c r="B136" s="35"/>
      <c r="C136" s="35"/>
      <c r="D136" s="36"/>
      <c r="E136" s="36"/>
      <c r="F136" s="35"/>
      <c r="G136" s="35"/>
      <c r="H136" s="37" t="str">
        <f aca="false">IF(AND(D136="",E136=""),"",SUM($D$2:D136)-SUM($E$2:E136))</f>
        <v/>
      </c>
    </row>
    <row r="137" customFormat="false" ht="15" hidden="false" customHeight="false" outlineLevel="0" collapsed="false">
      <c r="A137" s="34"/>
      <c r="B137" s="35"/>
      <c r="C137" s="35"/>
      <c r="D137" s="36"/>
      <c r="E137" s="36"/>
      <c r="F137" s="35"/>
      <c r="G137" s="35"/>
      <c r="H137" s="37" t="str">
        <f aca="false">IF(AND(D137="",E137=""),"",SUM($D$2:D137)-SUM($E$2:E137))</f>
        <v/>
      </c>
    </row>
    <row r="138" customFormat="false" ht="15" hidden="false" customHeight="false" outlineLevel="0" collapsed="false">
      <c r="A138" s="34"/>
      <c r="B138" s="35"/>
      <c r="C138" s="35"/>
      <c r="D138" s="36"/>
      <c r="E138" s="36"/>
      <c r="F138" s="35"/>
      <c r="G138" s="35"/>
      <c r="H138" s="37" t="str">
        <f aca="false">IF(AND(D138="",E138=""),"",SUM($D$2:D138)-SUM($E$2:E138))</f>
        <v/>
      </c>
    </row>
    <row r="139" customFormat="false" ht="15" hidden="false" customHeight="false" outlineLevel="0" collapsed="false">
      <c r="A139" s="34"/>
      <c r="B139" s="35"/>
      <c r="C139" s="35"/>
      <c r="D139" s="36"/>
      <c r="E139" s="36"/>
      <c r="F139" s="35"/>
      <c r="G139" s="35"/>
      <c r="H139" s="37" t="str">
        <f aca="false">IF(AND(D139="",E139=""),"",SUM($D$2:D139)-SUM($E$2:E139))</f>
        <v/>
      </c>
    </row>
    <row r="140" customFormat="false" ht="15" hidden="false" customHeight="false" outlineLevel="0" collapsed="false">
      <c r="A140" s="34"/>
      <c r="B140" s="35"/>
      <c r="C140" s="35"/>
      <c r="D140" s="36"/>
      <c r="E140" s="36"/>
      <c r="F140" s="35"/>
      <c r="G140" s="35"/>
      <c r="H140" s="37" t="str">
        <f aca="false">IF(AND(D140="",E140=""),"",SUM($D$2:D140)-SUM($E$2:E140))</f>
        <v/>
      </c>
    </row>
    <row r="141" customFormat="false" ht="15" hidden="false" customHeight="false" outlineLevel="0" collapsed="false">
      <c r="A141" s="34"/>
      <c r="B141" s="35"/>
      <c r="C141" s="35"/>
      <c r="D141" s="36"/>
      <c r="E141" s="36"/>
      <c r="F141" s="35"/>
      <c r="G141" s="35"/>
      <c r="H141" s="37" t="str">
        <f aca="false">IF(AND(D141="",E141=""),"",SUM($D$2:D141)-SUM($E$2:E141))</f>
        <v/>
      </c>
    </row>
    <row r="142" customFormat="false" ht="15" hidden="false" customHeight="false" outlineLevel="0" collapsed="false">
      <c r="A142" s="34"/>
      <c r="B142" s="35"/>
      <c r="C142" s="35"/>
      <c r="D142" s="36"/>
      <c r="E142" s="36"/>
      <c r="F142" s="35"/>
      <c r="G142" s="35"/>
      <c r="H142" s="37" t="str">
        <f aca="false">IF(AND(D142="",E142=""),"",SUM($D$2:D142)-SUM($E$2:E142))</f>
        <v/>
      </c>
    </row>
    <row r="143" customFormat="false" ht="15" hidden="false" customHeight="false" outlineLevel="0" collapsed="false">
      <c r="A143" s="34"/>
      <c r="B143" s="35"/>
      <c r="C143" s="35"/>
      <c r="D143" s="36"/>
      <c r="E143" s="36"/>
      <c r="F143" s="35"/>
      <c r="G143" s="35"/>
      <c r="H143" s="37" t="str">
        <f aca="false">IF(AND(D143="",E143=""),"",SUM($D$2:D143)-SUM($E$2:E143))</f>
        <v/>
      </c>
    </row>
    <row r="144" customFormat="false" ht="15" hidden="false" customHeight="false" outlineLevel="0" collapsed="false">
      <c r="A144" s="34"/>
      <c r="B144" s="35"/>
      <c r="C144" s="35"/>
      <c r="D144" s="36"/>
      <c r="E144" s="36"/>
      <c r="F144" s="35"/>
      <c r="G144" s="35"/>
      <c r="H144" s="37" t="str">
        <f aca="false">IF(AND(D144="",E144=""),"",SUM($D$2:D144)-SUM($E$2:E144))</f>
        <v/>
      </c>
    </row>
    <row r="145" customFormat="false" ht="15" hidden="false" customHeight="false" outlineLevel="0" collapsed="false">
      <c r="A145" s="34"/>
      <c r="B145" s="35"/>
      <c r="C145" s="35"/>
      <c r="D145" s="36"/>
      <c r="E145" s="36"/>
      <c r="F145" s="35"/>
      <c r="G145" s="35"/>
      <c r="H145" s="37" t="str">
        <f aca="false">IF(AND(D145="",E145=""),"",SUM($D$2:D145)-SUM($E$2:E145))</f>
        <v/>
      </c>
    </row>
    <row r="146" customFormat="false" ht="15" hidden="false" customHeight="false" outlineLevel="0" collapsed="false">
      <c r="A146" s="34"/>
      <c r="B146" s="35"/>
      <c r="C146" s="35"/>
      <c r="D146" s="36"/>
      <c r="E146" s="36"/>
      <c r="F146" s="35"/>
      <c r="G146" s="35"/>
      <c r="H146" s="37" t="str">
        <f aca="false">IF(AND(D146="",E146=""),"",SUM($D$2:D146)-SUM($E$2:E146))</f>
        <v/>
      </c>
    </row>
    <row r="147" customFormat="false" ht="15" hidden="false" customHeight="false" outlineLevel="0" collapsed="false">
      <c r="A147" s="34"/>
      <c r="B147" s="35"/>
      <c r="C147" s="35"/>
      <c r="D147" s="36"/>
      <c r="E147" s="36"/>
      <c r="F147" s="35"/>
      <c r="G147" s="35"/>
      <c r="H147" s="37" t="str">
        <f aca="false">IF(AND(D147="",E147=""),"",SUM($D$2:D147)-SUM($E$2:E147))</f>
        <v/>
      </c>
    </row>
    <row r="148" customFormat="false" ht="15" hidden="false" customHeight="false" outlineLevel="0" collapsed="false">
      <c r="A148" s="34"/>
      <c r="B148" s="35"/>
      <c r="C148" s="35"/>
      <c r="D148" s="36"/>
      <c r="E148" s="36"/>
      <c r="F148" s="35"/>
      <c r="G148" s="35"/>
      <c r="H148" s="37" t="str">
        <f aca="false">IF(AND(D148="",E148=""),"",SUM($D$2:D148)-SUM($E$2:E148))</f>
        <v/>
      </c>
    </row>
    <row r="149" customFormat="false" ht="15" hidden="false" customHeight="false" outlineLevel="0" collapsed="false">
      <c r="A149" s="34"/>
      <c r="B149" s="35"/>
      <c r="C149" s="35"/>
      <c r="D149" s="36"/>
      <c r="E149" s="36"/>
      <c r="F149" s="35"/>
      <c r="G149" s="35"/>
      <c r="H149" s="37" t="str">
        <f aca="false">IF(AND(D149="",E149=""),"",SUM($D$2:D149)-SUM($E$2:E149))</f>
        <v/>
      </c>
    </row>
    <row r="150" customFormat="false" ht="15" hidden="false" customHeight="false" outlineLevel="0" collapsed="false">
      <c r="A150" s="34"/>
      <c r="B150" s="35"/>
      <c r="C150" s="35"/>
      <c r="D150" s="36"/>
      <c r="E150" s="36"/>
      <c r="F150" s="35"/>
      <c r="G150" s="35"/>
      <c r="H150" s="37" t="str">
        <f aca="false">IF(AND(D150="",E150=""),"",SUM($D$2:D150)-SUM($E$2:E150))</f>
        <v/>
      </c>
    </row>
    <row r="151" customFormat="false" ht="15" hidden="false" customHeight="false" outlineLevel="0" collapsed="false">
      <c r="A151" s="34"/>
      <c r="B151" s="35"/>
      <c r="C151" s="35"/>
      <c r="D151" s="36"/>
      <c r="E151" s="36"/>
      <c r="F151" s="35"/>
      <c r="G151" s="35"/>
      <c r="H151" s="37" t="str">
        <f aca="false">IF(AND(D151="",E151=""),"",SUM($D$2:D151)-SUM($E$2:E151))</f>
        <v/>
      </c>
    </row>
    <row r="152" customFormat="false" ht="15" hidden="false" customHeight="false" outlineLevel="0" collapsed="false">
      <c r="A152" s="34"/>
      <c r="B152" s="35"/>
      <c r="C152" s="35"/>
      <c r="D152" s="36"/>
      <c r="E152" s="36"/>
      <c r="F152" s="35"/>
      <c r="G152" s="35"/>
      <c r="H152" s="37" t="str">
        <f aca="false">IF(AND(D152="",E152=""),"",SUM($D$2:D152)-SUM($E$2:E152))</f>
        <v/>
      </c>
    </row>
    <row r="153" customFormat="false" ht="15" hidden="false" customHeight="false" outlineLevel="0" collapsed="false">
      <c r="A153" s="34"/>
      <c r="B153" s="35"/>
      <c r="C153" s="35"/>
      <c r="D153" s="36"/>
      <c r="E153" s="36"/>
      <c r="F153" s="35"/>
      <c r="G153" s="35"/>
      <c r="H153" s="37" t="str">
        <f aca="false">IF(AND(D153="",E153=""),"",SUM($D$2:D153)-SUM($E$2:E153))</f>
        <v/>
      </c>
    </row>
    <row r="154" customFormat="false" ht="15" hidden="false" customHeight="false" outlineLevel="0" collapsed="false">
      <c r="A154" s="34"/>
      <c r="B154" s="35"/>
      <c r="C154" s="35"/>
      <c r="D154" s="36"/>
      <c r="E154" s="36"/>
      <c r="F154" s="35"/>
      <c r="G154" s="35"/>
      <c r="H154" s="37" t="str">
        <f aca="false">IF(AND(D154="",E154=""),"",SUM($D$2:D154)-SUM($E$2:E154))</f>
        <v/>
      </c>
    </row>
    <row r="155" customFormat="false" ht="15" hidden="false" customHeight="false" outlineLevel="0" collapsed="false">
      <c r="A155" s="34"/>
      <c r="B155" s="35"/>
      <c r="C155" s="35"/>
      <c r="D155" s="36"/>
      <c r="E155" s="36"/>
      <c r="F155" s="35"/>
      <c r="G155" s="35"/>
      <c r="H155" s="37" t="str">
        <f aca="false">IF(AND(D155="",E155=""),"",SUM($D$2:D155)-SUM($E$2:E155))</f>
        <v/>
      </c>
    </row>
    <row r="156" customFormat="false" ht="15" hidden="false" customHeight="false" outlineLevel="0" collapsed="false">
      <c r="A156" s="34"/>
      <c r="B156" s="35"/>
      <c r="C156" s="35"/>
      <c r="D156" s="36"/>
      <c r="E156" s="36"/>
      <c r="F156" s="35"/>
      <c r="G156" s="35"/>
      <c r="H156" s="37" t="str">
        <f aca="false">IF(AND(D156="",E156=""),"",SUM($D$2:D156)-SUM($E$2:E156))</f>
        <v/>
      </c>
    </row>
    <row r="157" customFormat="false" ht="15" hidden="false" customHeight="false" outlineLevel="0" collapsed="false">
      <c r="A157" s="34"/>
      <c r="B157" s="35"/>
      <c r="C157" s="35"/>
      <c r="D157" s="36"/>
      <c r="E157" s="36"/>
      <c r="F157" s="35"/>
      <c r="G157" s="35"/>
      <c r="H157" s="37" t="str">
        <f aca="false">IF(AND(D157="",E157=""),"",SUM($D$2:D157)-SUM($E$2:E157))</f>
        <v/>
      </c>
    </row>
    <row r="158" customFormat="false" ht="15" hidden="false" customHeight="false" outlineLevel="0" collapsed="false">
      <c r="A158" s="34"/>
      <c r="B158" s="35"/>
      <c r="C158" s="35"/>
      <c r="D158" s="36"/>
      <c r="E158" s="36"/>
      <c r="F158" s="35"/>
      <c r="G158" s="35"/>
      <c r="H158" s="37" t="str">
        <f aca="false">IF(AND(D158="",E158=""),"",SUM($D$2:D158)-SUM($E$2:E158))</f>
        <v/>
      </c>
    </row>
    <row r="159" customFormat="false" ht="15" hidden="false" customHeight="false" outlineLevel="0" collapsed="false">
      <c r="A159" s="34"/>
      <c r="B159" s="35"/>
      <c r="C159" s="35"/>
      <c r="D159" s="36"/>
      <c r="E159" s="36"/>
      <c r="F159" s="35"/>
      <c r="G159" s="35"/>
      <c r="H159" s="37" t="str">
        <f aca="false">IF(AND(D159="",E159=""),"",SUM($D$2:D159)-SUM($E$2:E159))</f>
        <v/>
      </c>
    </row>
    <row r="160" customFormat="false" ht="15" hidden="false" customHeight="false" outlineLevel="0" collapsed="false">
      <c r="A160" s="34"/>
      <c r="B160" s="35"/>
      <c r="C160" s="35"/>
      <c r="D160" s="36"/>
      <c r="E160" s="36"/>
      <c r="F160" s="35"/>
      <c r="G160" s="35"/>
      <c r="H160" s="37" t="str">
        <f aca="false">IF(AND(D160="",E160=""),"",SUM($D$2:D160)-SUM($E$2:E160))</f>
        <v/>
      </c>
    </row>
    <row r="161" customFormat="false" ht="15" hidden="false" customHeight="false" outlineLevel="0" collapsed="false">
      <c r="A161" s="34"/>
      <c r="B161" s="35"/>
      <c r="C161" s="35"/>
      <c r="D161" s="36"/>
      <c r="E161" s="36"/>
      <c r="F161" s="35"/>
      <c r="G161" s="35"/>
      <c r="H161" s="37" t="str">
        <f aca="false">IF(AND(D161="",E161=""),"",SUM($D$2:D161)-SUM($E$2:E161))</f>
        <v/>
      </c>
    </row>
    <row r="162" customFormat="false" ht="15" hidden="false" customHeight="false" outlineLevel="0" collapsed="false">
      <c r="A162" s="34"/>
      <c r="B162" s="35"/>
      <c r="C162" s="35"/>
      <c r="D162" s="36"/>
      <c r="E162" s="36"/>
      <c r="F162" s="35"/>
      <c r="G162" s="35"/>
      <c r="H162" s="37" t="str">
        <f aca="false">IF(AND(D162="",E162=""),"",SUM($D$2:D162)-SUM($E$2:E162))</f>
        <v/>
      </c>
    </row>
    <row r="163" customFormat="false" ht="15" hidden="false" customHeight="false" outlineLevel="0" collapsed="false">
      <c r="A163" s="34"/>
      <c r="B163" s="35"/>
      <c r="C163" s="35"/>
      <c r="D163" s="36"/>
      <c r="E163" s="36"/>
      <c r="F163" s="35"/>
      <c r="G163" s="35"/>
      <c r="H163" s="37" t="str">
        <f aca="false">IF(AND(D163="",E163=""),"",SUM($D$2:D163)-SUM($E$2:E163))</f>
        <v/>
      </c>
    </row>
    <row r="164" customFormat="false" ht="15" hidden="false" customHeight="false" outlineLevel="0" collapsed="false">
      <c r="A164" s="34"/>
      <c r="B164" s="35"/>
      <c r="C164" s="35"/>
      <c r="D164" s="36"/>
      <c r="E164" s="36"/>
      <c r="F164" s="35"/>
      <c r="G164" s="35"/>
      <c r="H164" s="37" t="str">
        <f aca="false">IF(AND(D164="",E164=""),"",SUM($D$2:D164)-SUM($E$2:E164))</f>
        <v/>
      </c>
    </row>
    <row r="165" customFormat="false" ht="15" hidden="false" customHeight="false" outlineLevel="0" collapsed="false">
      <c r="A165" s="34"/>
      <c r="B165" s="35"/>
      <c r="C165" s="35"/>
      <c r="D165" s="36"/>
      <c r="E165" s="36"/>
      <c r="F165" s="35"/>
      <c r="G165" s="35"/>
      <c r="H165" s="37" t="str">
        <f aca="false">IF(AND(D165="",E165=""),"",SUM($D$2:D165)-SUM($E$2:E165))</f>
        <v/>
      </c>
    </row>
    <row r="166" customFormat="false" ht="15" hidden="false" customHeight="false" outlineLevel="0" collapsed="false">
      <c r="A166" s="34"/>
      <c r="B166" s="35"/>
      <c r="C166" s="35"/>
      <c r="D166" s="36"/>
      <c r="E166" s="36"/>
      <c r="F166" s="35"/>
      <c r="G166" s="35"/>
      <c r="H166" s="37" t="str">
        <f aca="false">IF(AND(D166="",E166=""),"",SUM($D$2:D166)-SUM($E$2:E166))</f>
        <v/>
      </c>
    </row>
    <row r="167" customFormat="false" ht="15" hidden="false" customHeight="false" outlineLevel="0" collapsed="false">
      <c r="A167" s="34"/>
      <c r="B167" s="35"/>
      <c r="C167" s="35"/>
      <c r="D167" s="36"/>
      <c r="E167" s="36"/>
      <c r="F167" s="35"/>
      <c r="G167" s="35"/>
      <c r="H167" s="37" t="str">
        <f aca="false">IF(AND(D167="",E167=""),"",SUM($D$2:D167)-SUM($E$2:E167))</f>
        <v/>
      </c>
    </row>
    <row r="168" customFormat="false" ht="15" hidden="false" customHeight="false" outlineLevel="0" collapsed="false">
      <c r="A168" s="34"/>
      <c r="B168" s="35"/>
      <c r="C168" s="35"/>
      <c r="D168" s="36"/>
      <c r="E168" s="36"/>
      <c r="F168" s="35"/>
      <c r="G168" s="35"/>
      <c r="H168" s="37" t="str">
        <f aca="false">IF(AND(D168="",E168=""),"",SUM($D$2:D168)-SUM($E$2:E168))</f>
        <v/>
      </c>
    </row>
    <row r="169" customFormat="false" ht="15" hidden="false" customHeight="false" outlineLevel="0" collapsed="false">
      <c r="A169" s="34"/>
      <c r="B169" s="35"/>
      <c r="C169" s="35"/>
      <c r="D169" s="36"/>
      <c r="E169" s="36"/>
      <c r="F169" s="35"/>
      <c r="G169" s="35"/>
      <c r="H169" s="37" t="str">
        <f aca="false">IF(AND(D169="",E169=""),"",SUM($D$2:D169)-SUM($E$2:E169))</f>
        <v/>
      </c>
    </row>
    <row r="170" customFormat="false" ht="15" hidden="false" customHeight="false" outlineLevel="0" collapsed="false">
      <c r="A170" s="34"/>
      <c r="B170" s="35"/>
      <c r="C170" s="35"/>
      <c r="D170" s="36"/>
      <c r="E170" s="36"/>
      <c r="F170" s="35"/>
      <c r="G170" s="35"/>
      <c r="H170" s="37" t="str">
        <f aca="false">IF(AND(D170="",E170=""),"",SUM($D$2:D170)-SUM($E$2:E170))</f>
        <v/>
      </c>
    </row>
    <row r="171" customFormat="false" ht="15" hidden="false" customHeight="false" outlineLevel="0" collapsed="false">
      <c r="A171" s="34"/>
      <c r="B171" s="35"/>
      <c r="C171" s="35"/>
      <c r="D171" s="36"/>
      <c r="E171" s="36"/>
      <c r="F171" s="35"/>
      <c r="G171" s="35"/>
      <c r="H171" s="37" t="str">
        <f aca="false">IF(AND(D171="",E171=""),"",SUM($D$2:D171)-SUM($E$2:E171))</f>
        <v/>
      </c>
    </row>
    <row r="172" customFormat="false" ht="15" hidden="false" customHeight="false" outlineLevel="0" collapsed="false">
      <c r="A172" s="34"/>
      <c r="B172" s="35"/>
      <c r="C172" s="35"/>
      <c r="D172" s="36"/>
      <c r="E172" s="36"/>
      <c r="F172" s="35"/>
      <c r="G172" s="35"/>
      <c r="H172" s="37" t="str">
        <f aca="false">IF(AND(D172="",E172=""),"",SUM($D$2:D172)-SUM($E$2:E172))</f>
        <v/>
      </c>
    </row>
    <row r="173" customFormat="false" ht="15" hidden="false" customHeight="false" outlineLevel="0" collapsed="false">
      <c r="A173" s="34"/>
      <c r="B173" s="35"/>
      <c r="C173" s="35"/>
      <c r="D173" s="36"/>
      <c r="E173" s="36"/>
      <c r="F173" s="35"/>
      <c r="G173" s="35"/>
      <c r="H173" s="37" t="str">
        <f aca="false">IF(AND(D173="",E173=""),"",SUM($D$2:D173)-SUM($E$2:E173))</f>
        <v/>
      </c>
    </row>
    <row r="174" customFormat="false" ht="15" hidden="false" customHeight="false" outlineLevel="0" collapsed="false">
      <c r="A174" s="34"/>
      <c r="B174" s="35"/>
      <c r="C174" s="35"/>
      <c r="D174" s="36"/>
      <c r="E174" s="36"/>
      <c r="F174" s="35"/>
      <c r="G174" s="35"/>
      <c r="H174" s="37" t="str">
        <f aca="false">IF(AND(D174="",E174=""),"",SUM($D$2:D174)-SUM($E$2:E174))</f>
        <v/>
      </c>
    </row>
    <row r="175" customFormat="false" ht="15" hidden="false" customHeight="false" outlineLevel="0" collapsed="false">
      <c r="A175" s="34"/>
      <c r="B175" s="35"/>
      <c r="C175" s="35"/>
      <c r="D175" s="36"/>
      <c r="E175" s="36"/>
      <c r="F175" s="35"/>
      <c r="G175" s="35"/>
      <c r="H175" s="37" t="str">
        <f aca="false">IF(AND(D175="",E175=""),"",SUM($D$2:D175)-SUM($E$2:E175))</f>
        <v/>
      </c>
    </row>
    <row r="176" customFormat="false" ht="15" hidden="false" customHeight="false" outlineLevel="0" collapsed="false">
      <c r="A176" s="34"/>
      <c r="B176" s="35"/>
      <c r="C176" s="35"/>
      <c r="D176" s="36"/>
      <c r="E176" s="36"/>
      <c r="F176" s="35"/>
      <c r="G176" s="35"/>
      <c r="H176" s="37" t="str">
        <f aca="false">IF(AND(D176="",E176=""),"",SUM($D$2:D176)-SUM($E$2:E176))</f>
        <v/>
      </c>
    </row>
    <row r="177" customFormat="false" ht="15" hidden="false" customHeight="false" outlineLevel="0" collapsed="false">
      <c r="A177" s="34"/>
      <c r="B177" s="35"/>
      <c r="C177" s="35"/>
      <c r="D177" s="36"/>
      <c r="E177" s="36"/>
      <c r="F177" s="35"/>
      <c r="G177" s="35"/>
      <c r="H177" s="37" t="str">
        <f aca="false">IF(AND(D177="",E177=""),"",SUM($D$2:D177)-SUM($E$2:E177))</f>
        <v/>
      </c>
    </row>
    <row r="178" customFormat="false" ht="15" hidden="false" customHeight="false" outlineLevel="0" collapsed="false">
      <c r="A178" s="34"/>
      <c r="B178" s="35"/>
      <c r="C178" s="35"/>
      <c r="D178" s="36"/>
      <c r="E178" s="36"/>
      <c r="F178" s="35"/>
      <c r="G178" s="35"/>
      <c r="H178" s="37" t="str">
        <f aca="false">IF(AND(D178="",E178=""),"",SUM($D$2:D178)-SUM($E$2:E178))</f>
        <v/>
      </c>
    </row>
    <row r="179" customFormat="false" ht="15" hidden="false" customHeight="false" outlineLevel="0" collapsed="false">
      <c r="A179" s="34"/>
      <c r="B179" s="35"/>
      <c r="C179" s="35"/>
      <c r="D179" s="36"/>
      <c r="E179" s="36"/>
      <c r="F179" s="35"/>
      <c r="G179" s="35"/>
      <c r="H179" s="37" t="str">
        <f aca="false">IF(AND(D179="",E179=""),"",SUM($D$2:D179)-SUM($E$2:E179))</f>
        <v/>
      </c>
    </row>
    <row r="180" customFormat="false" ht="15" hidden="false" customHeight="false" outlineLevel="0" collapsed="false">
      <c r="A180" s="34"/>
      <c r="B180" s="35"/>
      <c r="C180" s="35"/>
      <c r="D180" s="36"/>
      <c r="E180" s="36"/>
      <c r="F180" s="35"/>
      <c r="G180" s="35"/>
      <c r="H180" s="37" t="str">
        <f aca="false">IF(AND(D180="",E180=""),"",SUM($D$2:D180)-SUM($E$2:E180))</f>
        <v/>
      </c>
    </row>
    <row r="181" customFormat="false" ht="15" hidden="false" customHeight="false" outlineLevel="0" collapsed="false">
      <c r="A181" s="34"/>
      <c r="B181" s="35"/>
      <c r="C181" s="35"/>
      <c r="D181" s="36"/>
      <c r="E181" s="36"/>
      <c r="F181" s="35"/>
      <c r="G181" s="35"/>
      <c r="H181" s="37" t="str">
        <f aca="false">IF(AND(D181="",E181=""),"",SUM($D$2:D181)-SUM($E$2:E181))</f>
        <v/>
      </c>
    </row>
    <row r="182" customFormat="false" ht="15" hidden="false" customHeight="false" outlineLevel="0" collapsed="false">
      <c r="A182" s="34"/>
      <c r="B182" s="35"/>
      <c r="C182" s="35"/>
      <c r="D182" s="36"/>
      <c r="E182" s="36"/>
      <c r="F182" s="35"/>
      <c r="G182" s="35"/>
      <c r="H182" s="37" t="str">
        <f aca="false">IF(AND(D182="",E182=""),"",SUM($D$2:D182)-SUM($E$2:E182))</f>
        <v/>
      </c>
    </row>
    <row r="183" customFormat="false" ht="15" hidden="false" customHeight="false" outlineLevel="0" collapsed="false">
      <c r="A183" s="34"/>
      <c r="B183" s="35"/>
      <c r="C183" s="35"/>
      <c r="D183" s="36"/>
      <c r="E183" s="36"/>
      <c r="F183" s="35"/>
      <c r="G183" s="35"/>
      <c r="H183" s="37" t="str">
        <f aca="false">IF(AND(D183="",E183=""),"",SUM($D$2:D183)-SUM($E$2:E183))</f>
        <v/>
      </c>
    </row>
    <row r="184" customFormat="false" ht="15" hidden="false" customHeight="false" outlineLevel="0" collapsed="false">
      <c r="A184" s="34"/>
      <c r="B184" s="35"/>
      <c r="C184" s="35"/>
      <c r="D184" s="36"/>
      <c r="E184" s="36"/>
      <c r="F184" s="35"/>
      <c r="G184" s="35"/>
      <c r="H184" s="37" t="str">
        <f aca="false">IF(AND(D184="",E184=""),"",SUM($D$2:D184)-SUM($E$2:E184))</f>
        <v/>
      </c>
    </row>
    <row r="185" customFormat="false" ht="15" hidden="false" customHeight="false" outlineLevel="0" collapsed="false">
      <c r="A185" s="34"/>
      <c r="B185" s="35"/>
      <c r="C185" s="35"/>
      <c r="D185" s="36"/>
      <c r="E185" s="36"/>
      <c r="F185" s="35"/>
      <c r="G185" s="35"/>
      <c r="H185" s="37" t="str">
        <f aca="false">IF(AND(D185="",E185=""),"",SUM($D$2:D185)-SUM($E$2:E185))</f>
        <v/>
      </c>
    </row>
    <row r="186" customFormat="false" ht="15" hidden="false" customHeight="false" outlineLevel="0" collapsed="false">
      <c r="A186" s="34"/>
      <c r="B186" s="35"/>
      <c r="C186" s="35"/>
      <c r="D186" s="36"/>
      <c r="E186" s="36"/>
      <c r="F186" s="35"/>
      <c r="G186" s="35"/>
      <c r="H186" s="37" t="str">
        <f aca="false">IF(AND(D186="",E186=""),"",SUM($D$2:D186)-SUM($E$2:E186))</f>
        <v/>
      </c>
    </row>
    <row r="187" customFormat="false" ht="15" hidden="false" customHeight="false" outlineLevel="0" collapsed="false">
      <c r="A187" s="34"/>
      <c r="B187" s="35"/>
      <c r="C187" s="35"/>
      <c r="D187" s="36"/>
      <c r="E187" s="36"/>
      <c r="F187" s="35"/>
      <c r="G187" s="35"/>
      <c r="H187" s="37" t="str">
        <f aca="false">IF(AND(D187="",E187=""),"",SUM($D$2:D187)-SUM($E$2:E187))</f>
        <v/>
      </c>
    </row>
    <row r="188" customFormat="false" ht="15" hidden="false" customHeight="false" outlineLevel="0" collapsed="false">
      <c r="A188" s="34"/>
      <c r="B188" s="35"/>
      <c r="C188" s="35"/>
      <c r="D188" s="36"/>
      <c r="E188" s="36"/>
      <c r="F188" s="35"/>
      <c r="G188" s="35"/>
      <c r="H188" s="37" t="str">
        <f aca="false">IF(AND(D188="",E188=""),"",SUM($D$2:D188)-SUM($E$2:E188))</f>
        <v/>
      </c>
    </row>
    <row r="189" customFormat="false" ht="15" hidden="false" customHeight="false" outlineLevel="0" collapsed="false">
      <c r="A189" s="34"/>
      <c r="B189" s="35"/>
      <c r="C189" s="35"/>
      <c r="D189" s="36"/>
      <c r="E189" s="36"/>
      <c r="F189" s="35"/>
      <c r="G189" s="35"/>
      <c r="H189" s="37" t="str">
        <f aca="false">IF(AND(D189="",E189=""),"",SUM($D$2:D189)-SUM($E$2:E189))</f>
        <v/>
      </c>
    </row>
    <row r="190" customFormat="false" ht="15" hidden="false" customHeight="false" outlineLevel="0" collapsed="false">
      <c r="A190" s="34"/>
      <c r="B190" s="35"/>
      <c r="C190" s="35"/>
      <c r="D190" s="36"/>
      <c r="E190" s="36"/>
      <c r="F190" s="35"/>
      <c r="G190" s="35"/>
      <c r="H190" s="37" t="str">
        <f aca="false">IF(AND(D190="",E190=""),"",SUM($D$2:D190)-SUM($E$2:E190))</f>
        <v/>
      </c>
    </row>
    <row r="191" customFormat="false" ht="15" hidden="false" customHeight="false" outlineLevel="0" collapsed="false">
      <c r="A191" s="34"/>
      <c r="B191" s="35"/>
      <c r="C191" s="35"/>
      <c r="D191" s="36"/>
      <c r="E191" s="36"/>
      <c r="F191" s="35"/>
      <c r="G191" s="35"/>
      <c r="H191" s="37" t="str">
        <f aca="false">IF(AND(D191="",E191=""),"",SUM($D$2:D191)-SUM($E$2:E191))</f>
        <v/>
      </c>
    </row>
    <row r="192" customFormat="false" ht="15" hidden="false" customHeight="false" outlineLevel="0" collapsed="false">
      <c r="A192" s="34"/>
      <c r="B192" s="35"/>
      <c r="C192" s="35"/>
      <c r="D192" s="36"/>
      <c r="E192" s="36"/>
      <c r="F192" s="35"/>
      <c r="G192" s="35"/>
      <c r="H192" s="37" t="str">
        <f aca="false">IF(AND(D192="",E192=""),"",SUM($D$2:D192)-SUM($E$2:E192))</f>
        <v/>
      </c>
    </row>
    <row r="193" customFormat="false" ht="15" hidden="false" customHeight="false" outlineLevel="0" collapsed="false">
      <c r="A193" s="34"/>
      <c r="B193" s="35"/>
      <c r="C193" s="35"/>
      <c r="D193" s="36"/>
      <c r="E193" s="36"/>
      <c r="F193" s="35"/>
      <c r="G193" s="35"/>
      <c r="H193" s="37" t="str">
        <f aca="false">IF(AND(D193="",E193=""),"",SUM($D$2:D193)-SUM($E$2:E193))</f>
        <v/>
      </c>
    </row>
    <row r="194" customFormat="false" ht="15" hidden="false" customHeight="false" outlineLevel="0" collapsed="false">
      <c r="A194" s="34"/>
      <c r="B194" s="35"/>
      <c r="C194" s="35"/>
      <c r="D194" s="36"/>
      <c r="E194" s="36"/>
      <c r="F194" s="35"/>
      <c r="G194" s="35"/>
      <c r="H194" s="37" t="str">
        <f aca="false">IF(AND(D194="",E194=""),"",SUM($D$2:D194)-SUM($E$2:E194))</f>
        <v/>
      </c>
    </row>
    <row r="195" customFormat="false" ht="15" hidden="false" customHeight="false" outlineLevel="0" collapsed="false">
      <c r="A195" s="34"/>
      <c r="B195" s="35"/>
      <c r="C195" s="35"/>
      <c r="D195" s="36"/>
      <c r="E195" s="36"/>
      <c r="F195" s="35"/>
      <c r="G195" s="35"/>
      <c r="H195" s="37" t="str">
        <f aca="false">IF(AND(D195="",E195=""),"",SUM($D$2:D195)-SUM($E$2:E195))</f>
        <v/>
      </c>
    </row>
    <row r="196" customFormat="false" ht="15" hidden="false" customHeight="false" outlineLevel="0" collapsed="false">
      <c r="A196" s="34"/>
      <c r="B196" s="35"/>
      <c r="C196" s="35"/>
      <c r="D196" s="36"/>
      <c r="E196" s="36"/>
      <c r="F196" s="35"/>
      <c r="G196" s="35"/>
      <c r="H196" s="37" t="str">
        <f aca="false">IF(AND(D196="",E196=""),"",SUM($D$2:D196)-SUM($E$2:E196))</f>
        <v/>
      </c>
    </row>
    <row r="197" customFormat="false" ht="15" hidden="false" customHeight="false" outlineLevel="0" collapsed="false">
      <c r="A197" s="34"/>
      <c r="B197" s="35"/>
      <c r="C197" s="35"/>
      <c r="D197" s="36"/>
      <c r="E197" s="36"/>
      <c r="F197" s="35"/>
      <c r="G197" s="35"/>
      <c r="H197" s="37" t="str">
        <f aca="false">IF(AND(D197="",E197=""),"",SUM($D$2:D197)-SUM($E$2:E197))</f>
        <v/>
      </c>
    </row>
    <row r="198" customFormat="false" ht="15" hidden="false" customHeight="false" outlineLevel="0" collapsed="false">
      <c r="A198" s="34"/>
      <c r="B198" s="35"/>
      <c r="C198" s="35"/>
      <c r="D198" s="36"/>
      <c r="E198" s="36"/>
      <c r="F198" s="35"/>
      <c r="G198" s="35"/>
      <c r="H198" s="37" t="str">
        <f aca="false">IF(AND(D198="",E198=""),"",SUM($D$2:D198)-SUM($E$2:E198))</f>
        <v/>
      </c>
    </row>
    <row r="199" customFormat="false" ht="15" hidden="false" customHeight="false" outlineLevel="0" collapsed="false">
      <c r="A199" s="34"/>
      <c r="B199" s="35"/>
      <c r="C199" s="35"/>
      <c r="D199" s="36"/>
      <c r="E199" s="36"/>
      <c r="F199" s="35"/>
      <c r="G199" s="35"/>
      <c r="H199" s="37" t="str">
        <f aca="false">IF(AND(D199="",E199=""),"",SUM($D$2:D199)-SUM($E$2:E199))</f>
        <v/>
      </c>
    </row>
    <row r="200" customFormat="false" ht="15" hidden="false" customHeight="false" outlineLevel="0" collapsed="false">
      <c r="A200" s="34"/>
      <c r="B200" s="35"/>
      <c r="C200" s="35"/>
      <c r="D200" s="36"/>
      <c r="E200" s="36"/>
      <c r="F200" s="35"/>
      <c r="G200" s="35"/>
      <c r="H200" s="37" t="str">
        <f aca="false">IF(AND(D200="",E200=""),"",SUM($D$2:D200)-SUM($E$2:E200))</f>
        <v/>
      </c>
    </row>
    <row r="201" customFormat="false" ht="15" hidden="false" customHeight="false" outlineLevel="0" collapsed="false">
      <c r="A201" s="34"/>
      <c r="B201" s="35"/>
      <c r="C201" s="35"/>
      <c r="D201" s="36"/>
      <c r="E201" s="36"/>
      <c r="F201" s="35"/>
      <c r="G201" s="35"/>
      <c r="H201" s="37" t="str">
        <f aca="false">IF(AND(D201="",E201=""),"",SUM($D$2:D201)-SUM($E$2:E201))</f>
        <v/>
      </c>
    </row>
    <row r="202" customFormat="false" ht="15" hidden="false" customHeight="false" outlineLevel="0" collapsed="false">
      <c r="A202" s="34"/>
      <c r="B202" s="35"/>
      <c r="C202" s="35"/>
      <c r="D202" s="36"/>
      <c r="E202" s="36"/>
      <c r="F202" s="35"/>
      <c r="G202" s="35"/>
      <c r="H202" s="37" t="str">
        <f aca="false">IF(AND(D202="",E202=""),"",SUM($D$2:D202)-SUM($E$2:E202))</f>
        <v/>
      </c>
    </row>
    <row r="203" customFormat="false" ht="15" hidden="false" customHeight="false" outlineLevel="0" collapsed="false">
      <c r="A203" s="34"/>
      <c r="B203" s="35"/>
      <c r="C203" s="35"/>
      <c r="D203" s="36"/>
      <c r="E203" s="36"/>
      <c r="F203" s="35"/>
      <c r="G203" s="35"/>
      <c r="H203" s="37" t="str">
        <f aca="false">IF(AND(D203="",E203=""),"",SUM($D$2:D203)-SUM($E$2:E203))</f>
        <v/>
      </c>
    </row>
    <row r="204" customFormat="false" ht="15" hidden="false" customHeight="false" outlineLevel="0" collapsed="false">
      <c r="A204" s="34"/>
      <c r="B204" s="35"/>
      <c r="C204" s="35"/>
      <c r="D204" s="36"/>
      <c r="E204" s="36"/>
      <c r="F204" s="35"/>
      <c r="G204" s="35"/>
      <c r="H204" s="37" t="str">
        <f aca="false">IF(AND(D204="",E204=""),"",SUM($D$2:D204)-SUM($E$2:E204))</f>
        <v/>
      </c>
    </row>
    <row r="205" customFormat="false" ht="15" hidden="false" customHeight="false" outlineLevel="0" collapsed="false">
      <c r="A205" s="34"/>
      <c r="B205" s="35"/>
      <c r="C205" s="35"/>
      <c r="D205" s="36"/>
      <c r="E205" s="36"/>
      <c r="F205" s="35"/>
      <c r="G205" s="35"/>
      <c r="H205" s="37" t="str">
        <f aca="false">IF(AND(D205="",E205=""),"",SUM($D$2:D205)-SUM($E$2:E205))</f>
        <v/>
      </c>
    </row>
    <row r="206" customFormat="false" ht="15" hidden="false" customHeight="false" outlineLevel="0" collapsed="false">
      <c r="A206" s="34"/>
      <c r="B206" s="35"/>
      <c r="C206" s="35"/>
      <c r="D206" s="36"/>
      <c r="E206" s="36"/>
      <c r="F206" s="35"/>
      <c r="G206" s="35"/>
      <c r="H206" s="37" t="str">
        <f aca="false">IF(AND(D206="",E206=""),"",SUM($D$2:D206)-SUM($E$2:E206))</f>
        <v/>
      </c>
    </row>
    <row r="207" customFormat="false" ht="15" hidden="false" customHeight="false" outlineLevel="0" collapsed="false">
      <c r="A207" s="34"/>
      <c r="B207" s="35"/>
      <c r="C207" s="35"/>
      <c r="D207" s="36"/>
      <c r="E207" s="36"/>
      <c r="F207" s="35"/>
      <c r="G207" s="35"/>
      <c r="H207" s="37" t="str">
        <f aca="false">IF(AND(D207="",E207=""),"",SUM($D$2:D207)-SUM($E$2:E207))</f>
        <v/>
      </c>
    </row>
    <row r="208" customFormat="false" ht="15" hidden="false" customHeight="false" outlineLevel="0" collapsed="false">
      <c r="A208" s="34"/>
      <c r="B208" s="35"/>
      <c r="C208" s="35"/>
      <c r="D208" s="36"/>
      <c r="E208" s="36"/>
      <c r="F208" s="35"/>
      <c r="G208" s="35"/>
      <c r="H208" s="37" t="str">
        <f aca="false">IF(AND(D208="",E208=""),"",SUM($D$2:D208)-SUM($E$2:E208))</f>
        <v/>
      </c>
    </row>
    <row r="209" customFormat="false" ht="15" hidden="false" customHeight="false" outlineLevel="0" collapsed="false">
      <c r="A209" s="34"/>
      <c r="B209" s="35"/>
      <c r="C209" s="35"/>
      <c r="D209" s="36"/>
      <c r="E209" s="36"/>
      <c r="F209" s="35"/>
      <c r="G209" s="35"/>
      <c r="H209" s="37" t="str">
        <f aca="false">IF(AND(D209="",E209=""),"",SUM($D$2:D209)-SUM($E$2:E209))</f>
        <v/>
      </c>
    </row>
    <row r="210" customFormat="false" ht="15" hidden="false" customHeight="false" outlineLevel="0" collapsed="false">
      <c r="A210" s="34"/>
      <c r="B210" s="35"/>
      <c r="C210" s="35"/>
      <c r="D210" s="36"/>
      <c r="E210" s="36"/>
      <c r="F210" s="35"/>
      <c r="G210" s="35"/>
      <c r="H210" s="37" t="str">
        <f aca="false">IF(AND(D210="",E210=""),"",SUM($D$2:D210)-SUM($E$2:E210))</f>
        <v/>
      </c>
    </row>
    <row r="211" customFormat="false" ht="15" hidden="false" customHeight="false" outlineLevel="0" collapsed="false">
      <c r="A211" s="34"/>
      <c r="B211" s="35"/>
      <c r="C211" s="35"/>
      <c r="D211" s="36"/>
      <c r="E211" s="36"/>
      <c r="F211" s="35"/>
      <c r="G211" s="35"/>
      <c r="H211" s="37" t="str">
        <f aca="false">IF(AND(D211="",E211=""),"",SUM($D$2:D211)-SUM($E$2:E211))</f>
        <v/>
      </c>
    </row>
    <row r="212" customFormat="false" ht="15" hidden="false" customHeight="false" outlineLevel="0" collapsed="false">
      <c r="A212" s="34"/>
      <c r="B212" s="35"/>
      <c r="C212" s="35"/>
      <c r="D212" s="36"/>
      <c r="E212" s="36"/>
      <c r="F212" s="35"/>
      <c r="G212" s="35"/>
      <c r="H212" s="37" t="str">
        <f aca="false">IF(AND(D212="",E212=""),"",SUM($D$2:D212)-SUM($E$2:E212))</f>
        <v/>
      </c>
    </row>
    <row r="213" customFormat="false" ht="15" hidden="false" customHeight="false" outlineLevel="0" collapsed="false">
      <c r="A213" s="34"/>
      <c r="B213" s="35"/>
      <c r="C213" s="35"/>
      <c r="D213" s="36"/>
      <c r="E213" s="36"/>
      <c r="F213" s="35"/>
      <c r="G213" s="35"/>
      <c r="H213" s="37" t="str">
        <f aca="false">IF(AND(D213="",E213=""),"",SUM($D$2:D213)-SUM($E$2:E213))</f>
        <v/>
      </c>
    </row>
    <row r="214" customFormat="false" ht="15" hidden="false" customHeight="false" outlineLevel="0" collapsed="false">
      <c r="A214" s="34"/>
      <c r="B214" s="35"/>
      <c r="C214" s="35"/>
      <c r="D214" s="36"/>
      <c r="E214" s="36"/>
      <c r="F214" s="35"/>
      <c r="G214" s="35"/>
      <c r="H214" s="37" t="str">
        <f aca="false">IF(AND(D214="",E214=""),"",SUM($D$2:D214)-SUM($E$2:E214))</f>
        <v/>
      </c>
    </row>
    <row r="215" customFormat="false" ht="15" hidden="false" customHeight="false" outlineLevel="0" collapsed="false">
      <c r="A215" s="34"/>
      <c r="B215" s="35"/>
      <c r="C215" s="35"/>
      <c r="D215" s="36"/>
      <c r="E215" s="36"/>
      <c r="F215" s="35"/>
      <c r="G215" s="35"/>
      <c r="H215" s="37" t="str">
        <f aca="false">IF(AND(D215="",E215=""),"",SUM($D$2:D215)-SUM($E$2:E215))</f>
        <v/>
      </c>
    </row>
    <row r="216" customFormat="false" ht="15" hidden="false" customHeight="false" outlineLevel="0" collapsed="false">
      <c r="A216" s="34"/>
      <c r="B216" s="35"/>
      <c r="C216" s="35"/>
      <c r="D216" s="36"/>
      <c r="E216" s="36"/>
      <c r="F216" s="35"/>
      <c r="G216" s="35"/>
      <c r="H216" s="37" t="str">
        <f aca="false">IF(AND(D216="",E216=""),"",SUM($D$2:D216)-SUM($E$2:E216))</f>
        <v/>
      </c>
    </row>
    <row r="217" customFormat="false" ht="15" hidden="false" customHeight="false" outlineLevel="0" collapsed="false">
      <c r="A217" s="34"/>
      <c r="B217" s="35"/>
      <c r="C217" s="35"/>
      <c r="D217" s="36"/>
      <c r="E217" s="36"/>
      <c r="F217" s="35"/>
      <c r="G217" s="35"/>
      <c r="H217" s="37" t="str">
        <f aca="false">IF(AND(D217="",E217=""),"",SUM($D$2:D217)-SUM($E$2:E217))</f>
        <v/>
      </c>
    </row>
    <row r="218" customFormat="false" ht="15" hidden="false" customHeight="false" outlineLevel="0" collapsed="false">
      <c r="A218" s="34"/>
      <c r="B218" s="35"/>
      <c r="C218" s="35"/>
      <c r="D218" s="36"/>
      <c r="E218" s="36"/>
      <c r="F218" s="35"/>
      <c r="G218" s="35"/>
      <c r="H218" s="37" t="str">
        <f aca="false">IF(AND(D218="",E218=""),"",SUM($D$2:D218)-SUM($E$2:E218))</f>
        <v/>
      </c>
    </row>
    <row r="219" customFormat="false" ht="15" hidden="false" customHeight="false" outlineLevel="0" collapsed="false">
      <c r="A219" s="34"/>
      <c r="B219" s="35"/>
      <c r="C219" s="35"/>
      <c r="D219" s="36"/>
      <c r="E219" s="36"/>
      <c r="F219" s="35"/>
      <c r="G219" s="35"/>
      <c r="H219" s="37" t="str">
        <f aca="false">IF(AND(D219="",E219=""),"",SUM($D$2:D219)-SUM($E$2:E219))</f>
        <v/>
      </c>
    </row>
    <row r="220" customFormat="false" ht="15" hidden="false" customHeight="false" outlineLevel="0" collapsed="false">
      <c r="A220" s="34"/>
      <c r="B220" s="35"/>
      <c r="C220" s="35"/>
      <c r="D220" s="36"/>
      <c r="E220" s="36"/>
      <c r="F220" s="35"/>
      <c r="G220" s="35"/>
      <c r="H220" s="37" t="str">
        <f aca="false">IF(AND(D220="",E220=""),"",SUM($D$2:D220)-SUM($E$2:E220))</f>
        <v/>
      </c>
    </row>
    <row r="221" customFormat="false" ht="15" hidden="false" customHeight="false" outlineLevel="0" collapsed="false">
      <c r="A221" s="34"/>
      <c r="B221" s="35"/>
      <c r="C221" s="35"/>
      <c r="D221" s="36"/>
      <c r="E221" s="36"/>
      <c r="F221" s="35"/>
      <c r="G221" s="35"/>
      <c r="H221" s="37" t="str">
        <f aca="false">IF(AND(D221="",E221=""),"",SUM($D$2:D221)-SUM($E$2:E221))</f>
        <v/>
      </c>
    </row>
    <row r="222" customFormat="false" ht="15" hidden="false" customHeight="false" outlineLevel="0" collapsed="false">
      <c r="A222" s="34"/>
      <c r="B222" s="35"/>
      <c r="C222" s="35"/>
      <c r="D222" s="36"/>
      <c r="E222" s="36"/>
      <c r="F222" s="35"/>
      <c r="G222" s="35"/>
      <c r="H222" s="37" t="str">
        <f aca="false">IF(AND(D222="",E222=""),"",SUM($D$2:D222)-SUM($E$2:E222))</f>
        <v/>
      </c>
    </row>
    <row r="223" customFormat="false" ht="15" hidden="false" customHeight="false" outlineLevel="0" collapsed="false">
      <c r="A223" s="34"/>
      <c r="B223" s="35"/>
      <c r="C223" s="35"/>
      <c r="D223" s="36"/>
      <c r="E223" s="36"/>
      <c r="F223" s="35"/>
      <c r="G223" s="35"/>
      <c r="H223" s="37" t="str">
        <f aca="false">IF(AND(D223="",E223=""),"",SUM($D$2:D223)-SUM($E$2:E223))</f>
        <v/>
      </c>
    </row>
    <row r="224" customFormat="false" ht="15" hidden="false" customHeight="false" outlineLevel="0" collapsed="false">
      <c r="A224" s="34"/>
      <c r="B224" s="35"/>
      <c r="C224" s="35"/>
      <c r="D224" s="36"/>
      <c r="E224" s="36"/>
      <c r="F224" s="35"/>
      <c r="G224" s="35"/>
      <c r="H224" s="37" t="str">
        <f aca="false">IF(AND(D224="",E224=""),"",SUM($D$2:D224)-SUM($E$2:E224))</f>
        <v/>
      </c>
    </row>
    <row r="225" customFormat="false" ht="15" hidden="false" customHeight="false" outlineLevel="0" collapsed="false">
      <c r="A225" s="34"/>
      <c r="B225" s="35"/>
      <c r="C225" s="35"/>
      <c r="D225" s="36"/>
      <c r="E225" s="36"/>
      <c r="F225" s="35"/>
      <c r="G225" s="35"/>
      <c r="H225" s="37" t="str">
        <f aca="false">IF(AND(D225="",E225=""),"",SUM($D$2:D225)-SUM($E$2:E225))</f>
        <v/>
      </c>
    </row>
    <row r="226" customFormat="false" ht="15" hidden="false" customHeight="false" outlineLevel="0" collapsed="false">
      <c r="A226" s="34"/>
      <c r="B226" s="35"/>
      <c r="C226" s="35"/>
      <c r="D226" s="36"/>
      <c r="E226" s="36"/>
      <c r="F226" s="35"/>
      <c r="G226" s="35"/>
      <c r="H226" s="37" t="str">
        <f aca="false">IF(AND(D226="",E226=""),"",SUM($D$2:D226)-SUM($E$2:E226))</f>
        <v/>
      </c>
    </row>
    <row r="227" customFormat="false" ht="15" hidden="false" customHeight="false" outlineLevel="0" collapsed="false">
      <c r="A227" s="34"/>
      <c r="B227" s="35"/>
      <c r="C227" s="35"/>
      <c r="D227" s="36"/>
      <c r="E227" s="36"/>
      <c r="F227" s="35"/>
      <c r="G227" s="35"/>
      <c r="H227" s="37" t="str">
        <f aca="false">IF(AND(D227="",E227=""),"",SUM($D$2:D227)-SUM($E$2:E227))</f>
        <v/>
      </c>
    </row>
    <row r="228" customFormat="false" ht="15" hidden="false" customHeight="false" outlineLevel="0" collapsed="false">
      <c r="A228" s="34"/>
      <c r="B228" s="35"/>
      <c r="C228" s="35"/>
      <c r="D228" s="36"/>
      <c r="E228" s="36"/>
      <c r="F228" s="35"/>
      <c r="G228" s="35"/>
      <c r="H228" s="37" t="str">
        <f aca="false">IF(AND(D228="",E228=""),"",SUM($D$2:D228)-SUM($E$2:E228))</f>
        <v/>
      </c>
    </row>
    <row r="229" customFormat="false" ht="15" hidden="false" customHeight="false" outlineLevel="0" collapsed="false">
      <c r="A229" s="34"/>
      <c r="B229" s="35"/>
      <c r="C229" s="35"/>
      <c r="D229" s="36"/>
      <c r="E229" s="36"/>
      <c r="F229" s="35"/>
      <c r="G229" s="35"/>
      <c r="H229" s="37" t="str">
        <f aca="false">IF(AND(D229="",E229=""),"",SUM($D$2:D229)-SUM($E$2:E229))</f>
        <v/>
      </c>
    </row>
    <row r="230" customFormat="false" ht="15" hidden="false" customHeight="false" outlineLevel="0" collapsed="false">
      <c r="A230" s="34"/>
      <c r="B230" s="35"/>
      <c r="C230" s="35"/>
      <c r="D230" s="36"/>
      <c r="E230" s="36"/>
      <c r="F230" s="35"/>
      <c r="G230" s="35"/>
      <c r="H230" s="37" t="str">
        <f aca="false">IF(AND(D230="",E230=""),"",SUM($D$2:D230)-SUM($E$2:E230))</f>
        <v/>
      </c>
    </row>
    <row r="231" customFormat="false" ht="15" hidden="false" customHeight="false" outlineLevel="0" collapsed="false">
      <c r="A231" s="34"/>
      <c r="B231" s="35"/>
      <c r="C231" s="35"/>
      <c r="D231" s="36"/>
      <c r="E231" s="36"/>
      <c r="F231" s="35"/>
      <c r="G231" s="35"/>
      <c r="H231" s="37" t="str">
        <f aca="false">IF(AND(D231="",E231=""),"",SUM($D$2:D231)-SUM($E$2:E231))</f>
        <v/>
      </c>
    </row>
    <row r="232" customFormat="false" ht="15" hidden="false" customHeight="false" outlineLevel="0" collapsed="false">
      <c r="A232" s="34"/>
      <c r="B232" s="35"/>
      <c r="C232" s="35"/>
      <c r="D232" s="36"/>
      <c r="E232" s="36"/>
      <c r="F232" s="35"/>
      <c r="G232" s="35"/>
      <c r="H232" s="37" t="str">
        <f aca="false">IF(AND(D232="",E232=""),"",SUM($D$2:D232)-SUM($E$2:E232))</f>
        <v/>
      </c>
    </row>
    <row r="233" customFormat="false" ht="15" hidden="false" customHeight="false" outlineLevel="0" collapsed="false">
      <c r="A233" s="34"/>
      <c r="B233" s="35"/>
      <c r="C233" s="35"/>
      <c r="D233" s="36"/>
      <c r="E233" s="36"/>
      <c r="F233" s="35"/>
      <c r="G233" s="35"/>
      <c r="H233" s="37" t="str">
        <f aca="false">IF(AND(D233="",E233=""),"",SUM($D$2:D233)-SUM($E$2:E233))</f>
        <v/>
      </c>
    </row>
    <row r="234" customFormat="false" ht="15" hidden="false" customHeight="false" outlineLevel="0" collapsed="false">
      <c r="A234" s="34"/>
      <c r="B234" s="35"/>
      <c r="C234" s="35"/>
      <c r="D234" s="36"/>
      <c r="E234" s="36"/>
      <c r="F234" s="35"/>
      <c r="G234" s="35"/>
      <c r="H234" s="37" t="str">
        <f aca="false">IF(AND(D234="",E234=""),"",SUM($D$2:D234)-SUM($E$2:E234))</f>
        <v/>
      </c>
    </row>
    <row r="235" customFormat="false" ht="15" hidden="false" customHeight="false" outlineLevel="0" collapsed="false">
      <c r="A235" s="34"/>
      <c r="B235" s="35"/>
      <c r="C235" s="35"/>
      <c r="D235" s="36"/>
      <c r="E235" s="36"/>
      <c r="F235" s="35"/>
      <c r="G235" s="35"/>
      <c r="H235" s="37" t="str">
        <f aca="false">IF(AND(D235="",E235=""),"",SUM($D$2:D235)-SUM($E$2:E235))</f>
        <v/>
      </c>
    </row>
    <row r="236" customFormat="false" ht="15" hidden="false" customHeight="false" outlineLevel="0" collapsed="false">
      <c r="A236" s="34"/>
      <c r="B236" s="35"/>
      <c r="C236" s="35"/>
      <c r="D236" s="36"/>
      <c r="E236" s="36"/>
      <c r="F236" s="35"/>
      <c r="G236" s="35"/>
      <c r="H236" s="37" t="str">
        <f aca="false">IF(AND(D236="",E236=""),"",SUM($D$2:D236)-SUM($E$2:E236))</f>
        <v/>
      </c>
    </row>
    <row r="237" customFormat="false" ht="15" hidden="false" customHeight="false" outlineLevel="0" collapsed="false">
      <c r="A237" s="34"/>
      <c r="B237" s="35"/>
      <c r="C237" s="35"/>
      <c r="D237" s="36"/>
      <c r="E237" s="36"/>
      <c r="F237" s="35"/>
      <c r="G237" s="35"/>
      <c r="H237" s="37" t="str">
        <f aca="false">IF(AND(D237="",E237=""),"",SUM($D$2:D237)-SUM($E$2:E237))</f>
        <v/>
      </c>
    </row>
    <row r="238" customFormat="false" ht="15" hidden="false" customHeight="false" outlineLevel="0" collapsed="false">
      <c r="A238" s="34"/>
      <c r="B238" s="35"/>
      <c r="C238" s="35"/>
      <c r="D238" s="36"/>
      <c r="E238" s="36"/>
      <c r="F238" s="35"/>
      <c r="G238" s="35"/>
      <c r="H238" s="37" t="str">
        <f aca="false">IF(AND(D238="",E238=""),"",SUM($D$2:D238)-SUM($E$2:E238))</f>
        <v/>
      </c>
    </row>
    <row r="239" customFormat="false" ht="15" hidden="false" customHeight="false" outlineLevel="0" collapsed="false">
      <c r="A239" s="34"/>
      <c r="B239" s="35"/>
      <c r="C239" s="35"/>
      <c r="D239" s="36"/>
      <c r="E239" s="36"/>
      <c r="F239" s="35"/>
      <c r="G239" s="35"/>
      <c r="H239" s="37" t="str">
        <f aca="false">IF(AND(D239="",E239=""),"",SUM($D$2:D239)-SUM($E$2:E239))</f>
        <v/>
      </c>
    </row>
    <row r="240" customFormat="false" ht="15" hidden="false" customHeight="false" outlineLevel="0" collapsed="false">
      <c r="A240" s="34"/>
      <c r="B240" s="35"/>
      <c r="C240" s="35"/>
      <c r="D240" s="36"/>
      <c r="E240" s="36"/>
      <c r="F240" s="35"/>
      <c r="G240" s="35"/>
      <c r="H240" s="37" t="str">
        <f aca="false">IF(AND(D240="",E240=""),"",SUM($D$2:D240)-SUM($E$2:E240))</f>
        <v/>
      </c>
    </row>
    <row r="241" customFormat="false" ht="15" hidden="false" customHeight="false" outlineLevel="0" collapsed="false">
      <c r="A241" s="34"/>
      <c r="B241" s="35"/>
      <c r="C241" s="35"/>
      <c r="D241" s="36"/>
      <c r="E241" s="36"/>
      <c r="F241" s="35"/>
      <c r="G241" s="35"/>
      <c r="H241" s="37" t="str">
        <f aca="false">IF(AND(D241="",E241=""),"",SUM($D$2:D241)-SUM($E$2:E241))</f>
        <v/>
      </c>
    </row>
    <row r="242" customFormat="false" ht="15" hidden="false" customHeight="false" outlineLevel="0" collapsed="false">
      <c r="A242" s="34"/>
      <c r="B242" s="35"/>
      <c r="C242" s="35"/>
      <c r="D242" s="36"/>
      <c r="E242" s="36"/>
      <c r="F242" s="35"/>
      <c r="G242" s="35"/>
      <c r="H242" s="37" t="str">
        <f aca="false">IF(AND(D242="",E242=""),"",SUM($D$2:D242)-SUM($E$2:E242))</f>
        <v/>
      </c>
    </row>
    <row r="243" customFormat="false" ht="15" hidden="false" customHeight="false" outlineLevel="0" collapsed="false">
      <c r="A243" s="34"/>
      <c r="B243" s="35"/>
      <c r="C243" s="35"/>
      <c r="D243" s="36"/>
      <c r="E243" s="36"/>
      <c r="F243" s="35"/>
      <c r="G243" s="35"/>
      <c r="H243" s="37" t="str">
        <f aca="false">IF(AND(D243="",E243=""),"",SUM($D$2:D243)-SUM($E$2:E243))</f>
        <v/>
      </c>
    </row>
    <row r="244" customFormat="false" ht="15" hidden="false" customHeight="false" outlineLevel="0" collapsed="false">
      <c r="A244" s="34"/>
      <c r="B244" s="35"/>
      <c r="C244" s="35"/>
      <c r="D244" s="36"/>
      <c r="E244" s="36"/>
      <c r="F244" s="35"/>
      <c r="G244" s="35"/>
      <c r="H244" s="37" t="str">
        <f aca="false">IF(AND(D244="",E244=""),"",SUM($D$2:D244)-SUM($E$2:E244))</f>
        <v/>
      </c>
    </row>
    <row r="245" customFormat="false" ht="15" hidden="false" customHeight="false" outlineLevel="0" collapsed="false">
      <c r="A245" s="34"/>
      <c r="B245" s="35"/>
      <c r="C245" s="35"/>
      <c r="D245" s="36"/>
      <c r="E245" s="36"/>
      <c r="F245" s="35"/>
      <c r="G245" s="35"/>
      <c r="H245" s="37" t="str">
        <f aca="false">IF(AND(D245="",E245=""),"",SUM($D$2:D245)-SUM($E$2:E245))</f>
        <v/>
      </c>
    </row>
    <row r="246" customFormat="false" ht="15" hidden="false" customHeight="false" outlineLevel="0" collapsed="false">
      <c r="A246" s="34"/>
      <c r="B246" s="35"/>
      <c r="C246" s="35"/>
      <c r="D246" s="36"/>
      <c r="E246" s="36"/>
      <c r="F246" s="35"/>
      <c r="G246" s="35"/>
      <c r="H246" s="37" t="str">
        <f aca="false">IF(AND(D246="",E246=""),"",SUM($D$2:D246)-SUM($E$2:E246))</f>
        <v/>
      </c>
    </row>
    <row r="247" customFormat="false" ht="15" hidden="false" customHeight="false" outlineLevel="0" collapsed="false">
      <c r="A247" s="34"/>
      <c r="B247" s="35"/>
      <c r="C247" s="35"/>
      <c r="D247" s="36"/>
      <c r="E247" s="36"/>
      <c r="F247" s="35"/>
      <c r="G247" s="35"/>
      <c r="H247" s="37" t="str">
        <f aca="false">IF(AND(D247="",E247=""),"",SUM($D$2:D247)-SUM($E$2:E247))</f>
        <v/>
      </c>
    </row>
    <row r="248" customFormat="false" ht="15" hidden="false" customHeight="false" outlineLevel="0" collapsed="false">
      <c r="A248" s="34"/>
      <c r="B248" s="35"/>
      <c r="C248" s="35"/>
      <c r="D248" s="36"/>
      <c r="E248" s="36"/>
      <c r="F248" s="35"/>
      <c r="G248" s="35"/>
      <c r="H248" s="37" t="str">
        <f aca="false">IF(AND(D248="",E248=""),"",SUM($D$2:D248)-SUM($E$2:E248))</f>
        <v/>
      </c>
    </row>
    <row r="249" customFormat="false" ht="15" hidden="false" customHeight="false" outlineLevel="0" collapsed="false">
      <c r="A249" s="34"/>
      <c r="B249" s="35"/>
      <c r="C249" s="35"/>
      <c r="D249" s="36"/>
      <c r="E249" s="36"/>
      <c r="F249" s="35"/>
      <c r="G249" s="35"/>
      <c r="H249" s="37" t="str">
        <f aca="false">IF(AND(D249="",E249=""),"",SUM($D$2:D249)-SUM($E$2:E249))</f>
        <v/>
      </c>
    </row>
    <row r="250" customFormat="false" ht="15" hidden="false" customHeight="false" outlineLevel="0" collapsed="false">
      <c r="A250" s="34"/>
      <c r="B250" s="35"/>
      <c r="C250" s="35"/>
      <c r="D250" s="36"/>
      <c r="E250" s="36"/>
      <c r="F250" s="35"/>
      <c r="G250" s="35"/>
      <c r="H250" s="37" t="str">
        <f aca="false">IF(AND(D250="",E250=""),"",SUM($D$2:D250)-SUM($E$2:E250))</f>
        <v/>
      </c>
    </row>
    <row r="251" customFormat="false" ht="15" hidden="false" customHeight="false" outlineLevel="0" collapsed="false">
      <c r="A251" s="34"/>
      <c r="B251" s="35"/>
      <c r="C251" s="35"/>
      <c r="D251" s="36"/>
      <c r="E251" s="36"/>
      <c r="F251" s="35"/>
      <c r="G251" s="35"/>
      <c r="H251" s="37" t="str">
        <f aca="false">IF(AND(D251="",E251=""),"",SUM($D$2:D251)-SUM($E$2:E251))</f>
        <v/>
      </c>
    </row>
    <row r="252" customFormat="false" ht="15" hidden="false" customHeight="false" outlineLevel="0" collapsed="false">
      <c r="A252" s="34"/>
      <c r="B252" s="35"/>
      <c r="C252" s="35"/>
      <c r="D252" s="36"/>
      <c r="E252" s="36"/>
      <c r="F252" s="35"/>
      <c r="G252" s="35"/>
      <c r="H252" s="37" t="str">
        <f aca="false">IF(AND(D252="",E252=""),"",SUM($D$2:D252)-SUM($E$2:E252))</f>
        <v/>
      </c>
    </row>
    <row r="253" customFormat="false" ht="15" hidden="false" customHeight="false" outlineLevel="0" collapsed="false">
      <c r="A253" s="34"/>
      <c r="B253" s="35"/>
      <c r="C253" s="35"/>
      <c r="D253" s="36"/>
      <c r="E253" s="36"/>
      <c r="F253" s="35"/>
      <c r="G253" s="35"/>
      <c r="H253" s="37" t="str">
        <f aca="false">IF(AND(D253="",E253=""),"",SUM($D$2:D253)-SUM($E$2:E253))</f>
        <v/>
      </c>
    </row>
    <row r="254" customFormat="false" ht="15" hidden="false" customHeight="false" outlineLevel="0" collapsed="false">
      <c r="A254" s="34"/>
      <c r="B254" s="35"/>
      <c r="C254" s="35"/>
      <c r="D254" s="36"/>
      <c r="E254" s="36"/>
      <c r="F254" s="35"/>
      <c r="G254" s="35"/>
      <c r="H254" s="37" t="str">
        <f aca="false">IF(AND(D254="",E254=""),"",SUM($D$2:D254)-SUM($E$2:E254))</f>
        <v/>
      </c>
    </row>
    <row r="255" customFormat="false" ht="15" hidden="false" customHeight="false" outlineLevel="0" collapsed="false">
      <c r="A255" s="34"/>
      <c r="B255" s="35"/>
      <c r="C255" s="35"/>
      <c r="D255" s="36"/>
      <c r="E255" s="36"/>
      <c r="F255" s="35"/>
      <c r="G255" s="35"/>
      <c r="H255" s="37" t="str">
        <f aca="false">IF(AND(D255="",E255=""),"",SUM($D$2:D255)-SUM($E$2:E255))</f>
        <v/>
      </c>
    </row>
    <row r="256" customFormat="false" ht="15" hidden="false" customHeight="false" outlineLevel="0" collapsed="false">
      <c r="A256" s="34"/>
      <c r="B256" s="35"/>
      <c r="C256" s="35"/>
      <c r="D256" s="36"/>
      <c r="E256" s="36"/>
      <c r="F256" s="35"/>
      <c r="G256" s="35"/>
      <c r="H256" s="37" t="str">
        <f aca="false">IF(AND(D256="",E256=""),"",SUM($D$2:D256)-SUM($E$2:E256))</f>
        <v/>
      </c>
    </row>
    <row r="257" customFormat="false" ht="15" hidden="false" customHeight="false" outlineLevel="0" collapsed="false">
      <c r="A257" s="34"/>
      <c r="B257" s="35"/>
      <c r="C257" s="35"/>
      <c r="D257" s="36"/>
      <c r="E257" s="36"/>
      <c r="F257" s="35"/>
      <c r="G257" s="35"/>
      <c r="H257" s="37" t="str">
        <f aca="false">IF(AND(D257="",E257=""),"",SUM($D$2:D257)-SUM($E$2:E257))</f>
        <v/>
      </c>
    </row>
    <row r="258" customFormat="false" ht="15" hidden="false" customHeight="false" outlineLevel="0" collapsed="false">
      <c r="A258" s="34"/>
      <c r="B258" s="35"/>
      <c r="C258" s="35"/>
      <c r="D258" s="36"/>
      <c r="E258" s="36"/>
      <c r="F258" s="35"/>
      <c r="G258" s="35"/>
      <c r="H258" s="37" t="str">
        <f aca="false">IF(AND(D258="",E258=""),"",SUM($D$2:D258)-SUM($E$2:E258))</f>
        <v/>
      </c>
    </row>
    <row r="259" customFormat="false" ht="15" hidden="false" customHeight="false" outlineLevel="0" collapsed="false">
      <c r="A259" s="34"/>
      <c r="B259" s="35"/>
      <c r="C259" s="35"/>
      <c r="D259" s="36"/>
      <c r="E259" s="36"/>
      <c r="F259" s="35"/>
      <c r="G259" s="35"/>
      <c r="H259" s="37" t="str">
        <f aca="false">IF(AND(D259="",E259=""),"",SUM($D$2:D259)-SUM($E$2:E259))</f>
        <v/>
      </c>
    </row>
    <row r="260" customFormat="false" ht="15" hidden="false" customHeight="false" outlineLevel="0" collapsed="false">
      <c r="A260" s="34"/>
      <c r="B260" s="35"/>
      <c r="C260" s="35"/>
      <c r="D260" s="36"/>
      <c r="E260" s="36"/>
      <c r="F260" s="35"/>
      <c r="G260" s="35"/>
      <c r="H260" s="37" t="str">
        <f aca="false">IF(AND(D260="",E260=""),"",SUM($D$2:D260)-SUM($E$2:E260))</f>
        <v/>
      </c>
    </row>
    <row r="261" customFormat="false" ht="15" hidden="false" customHeight="false" outlineLevel="0" collapsed="false">
      <c r="A261" s="34"/>
      <c r="B261" s="35"/>
      <c r="C261" s="35"/>
      <c r="D261" s="36"/>
      <c r="E261" s="36"/>
      <c r="F261" s="35"/>
      <c r="G261" s="35"/>
      <c r="H261" s="37" t="str">
        <f aca="false">IF(AND(D261="",E261=""),"",SUM($D$2:D261)-SUM($E$2:E261))</f>
        <v/>
      </c>
    </row>
    <row r="262" customFormat="false" ht="15" hidden="false" customHeight="false" outlineLevel="0" collapsed="false">
      <c r="A262" s="34"/>
      <c r="B262" s="35"/>
      <c r="C262" s="35"/>
      <c r="D262" s="36"/>
      <c r="E262" s="36"/>
      <c r="F262" s="35"/>
      <c r="G262" s="35"/>
      <c r="H262" s="37" t="str">
        <f aca="false">IF(AND(D262="",E262=""),"",SUM($D$2:D262)-SUM($E$2:E262))</f>
        <v/>
      </c>
    </row>
    <row r="263" customFormat="false" ht="15" hidden="false" customHeight="false" outlineLevel="0" collapsed="false">
      <c r="A263" s="34"/>
      <c r="B263" s="35"/>
      <c r="C263" s="35"/>
      <c r="D263" s="36"/>
      <c r="E263" s="36"/>
      <c r="F263" s="35"/>
      <c r="G263" s="35"/>
      <c r="H263" s="37" t="str">
        <f aca="false">IF(AND(D263="",E263=""),"",SUM($D$2:D263)-SUM($E$2:E263))</f>
        <v/>
      </c>
    </row>
    <row r="264" customFormat="false" ht="15" hidden="false" customHeight="false" outlineLevel="0" collapsed="false">
      <c r="A264" s="34"/>
      <c r="B264" s="35"/>
      <c r="C264" s="35"/>
      <c r="D264" s="36"/>
      <c r="E264" s="36"/>
      <c r="F264" s="35"/>
      <c r="G264" s="35"/>
      <c r="H264" s="37" t="str">
        <f aca="false">IF(AND(D264="",E264=""),"",SUM($D$2:D264)-SUM($E$2:E264))</f>
        <v/>
      </c>
    </row>
    <row r="265" customFormat="false" ht="15" hidden="false" customHeight="false" outlineLevel="0" collapsed="false">
      <c r="A265" s="34"/>
      <c r="B265" s="35"/>
      <c r="C265" s="35"/>
      <c r="D265" s="36"/>
      <c r="E265" s="36"/>
      <c r="F265" s="35"/>
      <c r="G265" s="35"/>
      <c r="H265" s="37" t="str">
        <f aca="false">IF(AND(D265="",E265=""),"",SUM($D$2:D265)-SUM($E$2:E265))</f>
        <v/>
      </c>
    </row>
    <row r="266" customFormat="false" ht="15" hidden="false" customHeight="false" outlineLevel="0" collapsed="false">
      <c r="A266" s="34"/>
      <c r="B266" s="35"/>
      <c r="C266" s="35"/>
      <c r="D266" s="36"/>
      <c r="E266" s="36"/>
      <c r="F266" s="35"/>
      <c r="G266" s="35"/>
      <c r="H266" s="37" t="str">
        <f aca="false">IF(AND(D266="",E266=""),"",SUM($D$2:D266)-SUM($E$2:E266))</f>
        <v/>
      </c>
    </row>
    <row r="267" customFormat="false" ht="15" hidden="false" customHeight="false" outlineLevel="0" collapsed="false">
      <c r="A267" s="34"/>
      <c r="B267" s="35"/>
      <c r="C267" s="35"/>
      <c r="D267" s="36"/>
      <c r="E267" s="36"/>
      <c r="F267" s="35"/>
      <c r="G267" s="35"/>
      <c r="H267" s="37" t="str">
        <f aca="false">IF(AND(D267="",E267=""),"",SUM($D$2:D267)-SUM($E$2:E267))</f>
        <v/>
      </c>
    </row>
    <row r="268" customFormat="false" ht="15" hidden="false" customHeight="false" outlineLevel="0" collapsed="false">
      <c r="A268" s="34"/>
      <c r="B268" s="35"/>
      <c r="C268" s="35"/>
      <c r="D268" s="36"/>
      <c r="E268" s="36"/>
      <c r="F268" s="35"/>
      <c r="G268" s="35"/>
      <c r="H268" s="37" t="str">
        <f aca="false">IF(AND(D268="",E268=""),"",SUM($D$2:D268)-SUM($E$2:E268))</f>
        <v/>
      </c>
    </row>
    <row r="269" customFormat="false" ht="15" hidden="false" customHeight="false" outlineLevel="0" collapsed="false">
      <c r="A269" s="34"/>
      <c r="B269" s="35"/>
      <c r="C269" s="35"/>
      <c r="D269" s="36"/>
      <c r="E269" s="36"/>
      <c r="F269" s="35"/>
      <c r="G269" s="35"/>
      <c r="H269" s="37" t="str">
        <f aca="false">IF(AND(D269="",E269=""),"",SUM($D$2:D269)-SUM($E$2:E269))</f>
        <v/>
      </c>
    </row>
    <row r="270" customFormat="false" ht="15" hidden="false" customHeight="false" outlineLevel="0" collapsed="false">
      <c r="A270" s="34"/>
      <c r="B270" s="35"/>
      <c r="C270" s="35"/>
      <c r="D270" s="36"/>
      <c r="E270" s="36"/>
      <c r="F270" s="35"/>
      <c r="G270" s="35"/>
      <c r="H270" s="37" t="str">
        <f aca="false">IF(AND(D270="",E270=""),"",SUM($D$2:D270)-SUM($E$2:E270))</f>
        <v/>
      </c>
    </row>
    <row r="271" customFormat="false" ht="15" hidden="false" customHeight="false" outlineLevel="0" collapsed="false">
      <c r="A271" s="34"/>
      <c r="B271" s="35"/>
      <c r="C271" s="35"/>
      <c r="D271" s="36"/>
      <c r="E271" s="36"/>
      <c r="F271" s="35"/>
      <c r="G271" s="35"/>
      <c r="H271" s="37" t="str">
        <f aca="false">IF(AND(D271="",E271=""),"",SUM($D$2:D271)-SUM($E$2:E271))</f>
        <v/>
      </c>
    </row>
    <row r="272" customFormat="false" ht="15" hidden="false" customHeight="false" outlineLevel="0" collapsed="false">
      <c r="A272" s="34"/>
      <c r="B272" s="35"/>
      <c r="C272" s="35"/>
      <c r="D272" s="36"/>
      <c r="E272" s="36"/>
      <c r="F272" s="35"/>
      <c r="G272" s="35"/>
      <c r="H272" s="37" t="str">
        <f aca="false">IF(AND(D272="",E272=""),"",SUM($D$2:D272)-SUM($E$2:E272))</f>
        <v/>
      </c>
    </row>
    <row r="273" customFormat="false" ht="15" hidden="false" customHeight="false" outlineLevel="0" collapsed="false">
      <c r="A273" s="34"/>
      <c r="B273" s="35"/>
      <c r="C273" s="35"/>
      <c r="D273" s="36"/>
      <c r="E273" s="36"/>
      <c r="F273" s="35"/>
      <c r="G273" s="35"/>
      <c r="H273" s="37" t="str">
        <f aca="false">IF(AND(D273="",E273=""),"",SUM($D$2:D273)-SUM($E$2:E273))</f>
        <v/>
      </c>
    </row>
    <row r="274" customFormat="false" ht="15" hidden="false" customHeight="false" outlineLevel="0" collapsed="false">
      <c r="A274" s="34"/>
      <c r="B274" s="35"/>
      <c r="C274" s="35"/>
      <c r="D274" s="36"/>
      <c r="E274" s="36"/>
      <c r="F274" s="35"/>
      <c r="G274" s="35"/>
      <c r="H274" s="37" t="str">
        <f aca="false">IF(AND(D274="",E274=""),"",SUM($D$2:D274)-SUM($E$2:E274))</f>
        <v/>
      </c>
    </row>
    <row r="275" customFormat="false" ht="15" hidden="false" customHeight="false" outlineLevel="0" collapsed="false">
      <c r="A275" s="34"/>
      <c r="B275" s="35"/>
      <c r="C275" s="35"/>
      <c r="D275" s="36"/>
      <c r="E275" s="36"/>
      <c r="F275" s="35"/>
      <c r="G275" s="35"/>
      <c r="H275" s="37" t="str">
        <f aca="false">IF(AND(D275="",E275=""),"",SUM($D$2:D275)-SUM($E$2:E275))</f>
        <v/>
      </c>
    </row>
    <row r="276" customFormat="false" ht="15" hidden="false" customHeight="false" outlineLevel="0" collapsed="false">
      <c r="A276" s="34"/>
      <c r="B276" s="35"/>
      <c r="C276" s="35"/>
      <c r="D276" s="36"/>
      <c r="E276" s="36"/>
      <c r="F276" s="35"/>
      <c r="G276" s="35"/>
      <c r="H276" s="37" t="str">
        <f aca="false">IF(AND(D276="",E276=""),"",SUM($D$2:D276)-SUM($E$2:E276))</f>
        <v/>
      </c>
    </row>
    <row r="277" customFormat="false" ht="15" hidden="false" customHeight="false" outlineLevel="0" collapsed="false">
      <c r="A277" s="34"/>
      <c r="B277" s="35"/>
      <c r="C277" s="35"/>
      <c r="D277" s="36"/>
      <c r="E277" s="36"/>
      <c r="F277" s="35"/>
      <c r="G277" s="35"/>
      <c r="H277" s="37" t="str">
        <f aca="false">IF(AND(D277="",E277=""),"",SUM($D$2:D277)-SUM($E$2:E277))</f>
        <v/>
      </c>
    </row>
    <row r="278" customFormat="false" ht="15" hidden="false" customHeight="false" outlineLevel="0" collapsed="false">
      <c r="A278" s="34"/>
      <c r="B278" s="35"/>
      <c r="C278" s="35"/>
      <c r="D278" s="36"/>
      <c r="E278" s="36"/>
      <c r="F278" s="35"/>
      <c r="G278" s="35"/>
      <c r="H278" s="37" t="str">
        <f aca="false">IF(AND(D278="",E278=""),"",SUM($D$2:D278)-SUM($E$2:E278))</f>
        <v/>
      </c>
    </row>
    <row r="279" customFormat="false" ht="15" hidden="false" customHeight="false" outlineLevel="0" collapsed="false">
      <c r="A279" s="34"/>
      <c r="B279" s="35"/>
      <c r="C279" s="35"/>
      <c r="D279" s="36"/>
      <c r="E279" s="36"/>
      <c r="F279" s="35"/>
      <c r="G279" s="35"/>
      <c r="H279" s="37" t="str">
        <f aca="false">IF(AND(D279="",E279=""),"",SUM($D$2:D279)-SUM($E$2:E279))</f>
        <v/>
      </c>
    </row>
    <row r="280" customFormat="false" ht="15" hidden="false" customHeight="false" outlineLevel="0" collapsed="false">
      <c r="A280" s="34"/>
      <c r="B280" s="35"/>
      <c r="C280" s="35"/>
      <c r="D280" s="36"/>
      <c r="E280" s="36"/>
      <c r="F280" s="35"/>
      <c r="G280" s="35"/>
      <c r="H280" s="37" t="str">
        <f aca="false">IF(AND(D280="",E280=""),"",SUM($D$2:D280)-SUM($E$2:E280))</f>
        <v/>
      </c>
    </row>
    <row r="281" customFormat="false" ht="15" hidden="false" customHeight="false" outlineLevel="0" collapsed="false">
      <c r="A281" s="34"/>
      <c r="B281" s="35"/>
      <c r="C281" s="35"/>
      <c r="D281" s="36"/>
      <c r="E281" s="36"/>
      <c r="F281" s="35"/>
      <c r="G281" s="35"/>
      <c r="H281" s="37" t="str">
        <f aca="false">IF(AND(D281="",E281=""),"",SUM($D$2:D281)-SUM($E$2:E281))</f>
        <v/>
      </c>
    </row>
    <row r="282" customFormat="false" ht="15" hidden="false" customHeight="false" outlineLevel="0" collapsed="false">
      <c r="A282" s="34"/>
      <c r="B282" s="35"/>
      <c r="C282" s="35"/>
      <c r="D282" s="36"/>
      <c r="E282" s="36"/>
      <c r="F282" s="35"/>
      <c r="G282" s="35"/>
      <c r="H282" s="37" t="str">
        <f aca="false">IF(AND(D282="",E282=""),"",SUM($D$2:D282)-SUM($E$2:E282))</f>
        <v/>
      </c>
    </row>
    <row r="283" customFormat="false" ht="15" hidden="false" customHeight="false" outlineLevel="0" collapsed="false">
      <c r="A283" s="34"/>
      <c r="B283" s="35"/>
      <c r="C283" s="35"/>
      <c r="D283" s="36"/>
      <c r="E283" s="36"/>
      <c r="F283" s="35"/>
      <c r="G283" s="35"/>
      <c r="H283" s="37" t="str">
        <f aca="false">IF(AND(D283="",E283=""),"",SUM($D$2:D283)-SUM($E$2:E283))</f>
        <v/>
      </c>
    </row>
    <row r="284" customFormat="false" ht="15" hidden="false" customHeight="false" outlineLevel="0" collapsed="false">
      <c r="A284" s="34"/>
      <c r="B284" s="35"/>
      <c r="C284" s="35"/>
      <c r="D284" s="36"/>
      <c r="E284" s="36"/>
      <c r="F284" s="35"/>
      <c r="G284" s="35"/>
      <c r="H284" s="37" t="str">
        <f aca="false">IF(AND(D284="",E284=""),"",SUM($D$2:D284)-SUM($E$2:E284))</f>
        <v/>
      </c>
    </row>
    <row r="285" customFormat="false" ht="15" hidden="false" customHeight="false" outlineLevel="0" collapsed="false">
      <c r="A285" s="34"/>
      <c r="B285" s="35"/>
      <c r="C285" s="35"/>
      <c r="D285" s="36"/>
      <c r="E285" s="36"/>
      <c r="F285" s="35"/>
      <c r="G285" s="35"/>
      <c r="H285" s="37" t="str">
        <f aca="false">IF(AND(D285="",E285=""),"",SUM($D$2:D285)-SUM($E$2:E285))</f>
        <v/>
      </c>
    </row>
    <row r="286" customFormat="false" ht="15" hidden="false" customHeight="false" outlineLevel="0" collapsed="false">
      <c r="A286" s="34"/>
      <c r="B286" s="35"/>
      <c r="C286" s="35"/>
      <c r="D286" s="36"/>
      <c r="E286" s="36"/>
      <c r="F286" s="35"/>
      <c r="G286" s="35"/>
      <c r="H286" s="37" t="str">
        <f aca="false">IF(AND(D286="",E286=""),"",SUM($D$2:D286)-SUM($E$2:E286))</f>
        <v/>
      </c>
    </row>
    <row r="287" customFormat="false" ht="15" hidden="false" customHeight="false" outlineLevel="0" collapsed="false">
      <c r="A287" s="34"/>
      <c r="B287" s="35"/>
      <c r="C287" s="35"/>
      <c r="D287" s="36"/>
      <c r="E287" s="36"/>
      <c r="F287" s="35"/>
      <c r="G287" s="35"/>
      <c r="H287" s="37" t="str">
        <f aca="false">IF(AND(D287="",E287=""),"",SUM($D$2:D287)-SUM($E$2:E287))</f>
        <v/>
      </c>
    </row>
    <row r="288" customFormat="false" ht="15" hidden="false" customHeight="false" outlineLevel="0" collapsed="false">
      <c r="A288" s="34"/>
      <c r="B288" s="35"/>
      <c r="C288" s="35"/>
      <c r="D288" s="36"/>
      <c r="E288" s="36"/>
      <c r="F288" s="35"/>
      <c r="G288" s="35"/>
      <c r="H288" s="37" t="str">
        <f aca="false">IF(AND(D288="",E288=""),"",SUM($D$2:D288)-SUM($E$2:E288))</f>
        <v/>
      </c>
    </row>
    <row r="289" customFormat="false" ht="15" hidden="false" customHeight="false" outlineLevel="0" collapsed="false">
      <c r="A289" s="34"/>
      <c r="B289" s="35"/>
      <c r="C289" s="35"/>
      <c r="D289" s="36"/>
      <c r="E289" s="36"/>
      <c r="F289" s="35"/>
      <c r="G289" s="35"/>
      <c r="H289" s="37" t="str">
        <f aca="false">IF(AND(D289="",E289=""),"",SUM($D$2:D289)-SUM($E$2:E289))</f>
        <v/>
      </c>
    </row>
    <row r="290" customFormat="false" ht="15" hidden="false" customHeight="false" outlineLevel="0" collapsed="false">
      <c r="A290" s="34"/>
      <c r="B290" s="35"/>
      <c r="C290" s="35"/>
      <c r="D290" s="36"/>
      <c r="E290" s="36"/>
      <c r="F290" s="35"/>
      <c r="G290" s="35"/>
      <c r="H290" s="37" t="str">
        <f aca="false">IF(AND(D290="",E290=""),"",SUM($D$2:D290)-SUM($E$2:E290))</f>
        <v/>
      </c>
    </row>
    <row r="291" customFormat="false" ht="15" hidden="false" customHeight="false" outlineLevel="0" collapsed="false">
      <c r="A291" s="34"/>
      <c r="B291" s="35"/>
      <c r="C291" s="35"/>
      <c r="D291" s="36"/>
      <c r="E291" s="36"/>
      <c r="F291" s="35"/>
      <c r="G291" s="35"/>
      <c r="H291" s="37" t="str">
        <f aca="false">IF(AND(D291="",E291=""),"",SUM($D$2:D291)-SUM($E$2:E291))</f>
        <v/>
      </c>
    </row>
    <row r="292" customFormat="false" ht="15" hidden="false" customHeight="false" outlineLevel="0" collapsed="false">
      <c r="A292" s="34"/>
      <c r="B292" s="35"/>
      <c r="C292" s="35"/>
      <c r="D292" s="36"/>
      <c r="E292" s="36"/>
      <c r="F292" s="35"/>
      <c r="G292" s="35"/>
      <c r="H292" s="37" t="str">
        <f aca="false">IF(AND(D292="",E292=""),"",SUM($D$2:D292)-SUM($E$2:E292))</f>
        <v/>
      </c>
    </row>
    <row r="293" customFormat="false" ht="15" hidden="false" customHeight="false" outlineLevel="0" collapsed="false">
      <c r="A293" s="34"/>
      <c r="B293" s="35"/>
      <c r="C293" s="35"/>
      <c r="D293" s="36"/>
      <c r="E293" s="36"/>
      <c r="F293" s="35"/>
      <c r="G293" s="35"/>
      <c r="H293" s="37" t="str">
        <f aca="false">IF(AND(D293="",E293=""),"",SUM($D$2:D293)-SUM($E$2:E293))</f>
        <v/>
      </c>
    </row>
    <row r="294" customFormat="false" ht="15" hidden="false" customHeight="false" outlineLevel="0" collapsed="false">
      <c r="A294" s="34"/>
      <c r="B294" s="35"/>
      <c r="C294" s="35"/>
      <c r="D294" s="36"/>
      <c r="E294" s="36"/>
      <c r="F294" s="35"/>
      <c r="G294" s="35"/>
      <c r="H294" s="37" t="str">
        <f aca="false">IF(AND(D294="",E294=""),"",SUM($D$2:D294)-SUM($E$2:E294))</f>
        <v/>
      </c>
    </row>
    <row r="295" customFormat="false" ht="15" hidden="false" customHeight="false" outlineLevel="0" collapsed="false">
      <c r="A295" s="34"/>
      <c r="B295" s="35"/>
      <c r="C295" s="35"/>
      <c r="D295" s="36"/>
      <c r="E295" s="36"/>
      <c r="F295" s="35"/>
      <c r="G295" s="35"/>
      <c r="H295" s="37" t="str">
        <f aca="false">IF(AND(D295="",E295=""),"",SUM($D$2:D295)-SUM($E$2:E295))</f>
        <v/>
      </c>
    </row>
    <row r="296" customFormat="false" ht="15" hidden="false" customHeight="false" outlineLevel="0" collapsed="false">
      <c r="A296" s="34"/>
      <c r="B296" s="35"/>
      <c r="C296" s="35"/>
      <c r="D296" s="36"/>
      <c r="E296" s="36"/>
      <c r="F296" s="35"/>
      <c r="G296" s="35"/>
      <c r="H296" s="37" t="str">
        <f aca="false">IF(AND(D296="",E296=""),"",SUM($D$2:D296)-SUM($E$2:E296))</f>
        <v/>
      </c>
    </row>
    <row r="297" customFormat="false" ht="15" hidden="false" customHeight="false" outlineLevel="0" collapsed="false">
      <c r="A297" s="34"/>
      <c r="B297" s="35"/>
      <c r="C297" s="35"/>
      <c r="D297" s="36"/>
      <c r="E297" s="36"/>
      <c r="F297" s="35"/>
      <c r="G297" s="35"/>
      <c r="H297" s="37" t="str">
        <f aca="false">IF(AND(D297="",E297=""),"",SUM($D$2:D297)-SUM($E$2:E297))</f>
        <v/>
      </c>
    </row>
    <row r="298" customFormat="false" ht="15" hidden="false" customHeight="false" outlineLevel="0" collapsed="false">
      <c r="A298" s="34"/>
      <c r="B298" s="35"/>
      <c r="C298" s="35"/>
      <c r="D298" s="36"/>
      <c r="E298" s="36"/>
      <c r="F298" s="35"/>
      <c r="G298" s="35"/>
      <c r="H298" s="37" t="str">
        <f aca="false">IF(AND(D298="",E298=""),"",SUM($D$2:D298)-SUM($E$2:E298))</f>
        <v/>
      </c>
    </row>
    <row r="299" customFormat="false" ht="15" hidden="false" customHeight="false" outlineLevel="0" collapsed="false">
      <c r="A299" s="34"/>
      <c r="B299" s="35"/>
      <c r="C299" s="35"/>
      <c r="D299" s="36"/>
      <c r="E299" s="36"/>
      <c r="F299" s="35"/>
      <c r="G299" s="35"/>
      <c r="H299" s="37" t="str">
        <f aca="false">IF(AND(D299="",E299=""),"",SUM($D$2:D299)-SUM($E$2:E299))</f>
        <v/>
      </c>
    </row>
    <row r="300" customFormat="false" ht="15" hidden="false" customHeight="false" outlineLevel="0" collapsed="false">
      <c r="A300" s="34"/>
      <c r="B300" s="35"/>
      <c r="C300" s="35"/>
      <c r="D300" s="36"/>
      <c r="E300" s="36"/>
      <c r="F300" s="35"/>
      <c r="G300" s="35"/>
      <c r="H300" s="37" t="str">
        <f aca="false">IF(AND(D300="",E300=""),"",SUM($D$2:D300)-SUM($E$2:E300))</f>
        <v/>
      </c>
    </row>
    <row r="301" customFormat="false" ht="15" hidden="false" customHeight="false" outlineLevel="0" collapsed="false">
      <c r="A301" s="34"/>
      <c r="B301" s="35"/>
      <c r="C301" s="35"/>
      <c r="D301" s="36"/>
      <c r="E301" s="36"/>
      <c r="F301" s="35"/>
      <c r="G301" s="35"/>
      <c r="H301" s="37" t="str">
        <f aca="false">IF(AND(D301="",E301=""),"",SUM($D$2:D301)-SUM($E$2:E301))</f>
        <v/>
      </c>
    </row>
    <row r="302" customFormat="false" ht="15" hidden="false" customHeight="false" outlineLevel="0" collapsed="false">
      <c r="A302" s="34"/>
      <c r="B302" s="35"/>
      <c r="C302" s="35"/>
      <c r="D302" s="36"/>
      <c r="E302" s="36"/>
      <c r="F302" s="35"/>
      <c r="G302" s="35"/>
      <c r="H302" s="37" t="str">
        <f aca="false">IF(AND(D302="",E302=""),"",SUM($D$2:D302)-SUM($E$2:E302))</f>
        <v/>
      </c>
    </row>
    <row r="303" customFormat="false" ht="15" hidden="false" customHeight="false" outlineLevel="0" collapsed="false">
      <c r="A303" s="34"/>
      <c r="B303" s="35"/>
      <c r="C303" s="35"/>
      <c r="D303" s="36"/>
      <c r="E303" s="36"/>
      <c r="F303" s="35"/>
      <c r="G303" s="35"/>
      <c r="H303" s="37" t="str">
        <f aca="false">IF(AND(D303="",E303=""),"",SUM($D$2:D303)-SUM($E$2:E303))</f>
        <v/>
      </c>
    </row>
    <row r="304" customFormat="false" ht="15" hidden="false" customHeight="false" outlineLevel="0" collapsed="false">
      <c r="A304" s="34"/>
      <c r="B304" s="35"/>
      <c r="C304" s="35"/>
      <c r="D304" s="36"/>
      <c r="E304" s="36"/>
      <c r="F304" s="35"/>
      <c r="G304" s="35"/>
      <c r="H304" s="37" t="str">
        <f aca="false">IF(AND(D304="",E304=""),"",SUM($D$2:D304)-SUM($E$2:E304))</f>
        <v/>
      </c>
    </row>
    <row r="305" customFormat="false" ht="15" hidden="false" customHeight="false" outlineLevel="0" collapsed="false">
      <c r="A305" s="34"/>
      <c r="B305" s="35"/>
      <c r="C305" s="35"/>
      <c r="D305" s="36"/>
      <c r="E305" s="36"/>
      <c r="F305" s="35"/>
      <c r="G305" s="35"/>
      <c r="H305" s="37" t="str">
        <f aca="false">IF(AND(D305="",E305=""),"",SUM($D$2:D305)-SUM($E$2:E305))</f>
        <v/>
      </c>
    </row>
    <row r="306" customFormat="false" ht="15" hidden="false" customHeight="false" outlineLevel="0" collapsed="false">
      <c r="A306" s="34"/>
      <c r="B306" s="35"/>
      <c r="C306" s="35"/>
      <c r="D306" s="36"/>
      <c r="E306" s="36"/>
      <c r="F306" s="35"/>
      <c r="G306" s="35"/>
      <c r="H306" s="37" t="str">
        <f aca="false">IF(AND(D306="",E306=""),"",SUM($D$2:D306)-SUM($E$2:E306))</f>
        <v/>
      </c>
    </row>
    <row r="307" customFormat="false" ht="15" hidden="false" customHeight="false" outlineLevel="0" collapsed="false">
      <c r="A307" s="34"/>
      <c r="B307" s="35"/>
      <c r="C307" s="35"/>
      <c r="D307" s="36"/>
      <c r="E307" s="36"/>
      <c r="F307" s="35"/>
      <c r="G307" s="35"/>
      <c r="H307" s="37" t="str">
        <f aca="false">IF(AND(D307="",E307=""),"",SUM($D$2:D307)-SUM($E$2:E307))</f>
        <v/>
      </c>
    </row>
    <row r="308" customFormat="false" ht="15" hidden="false" customHeight="false" outlineLevel="0" collapsed="false">
      <c r="A308" s="34"/>
      <c r="B308" s="35"/>
      <c r="C308" s="35"/>
      <c r="D308" s="36"/>
      <c r="E308" s="36"/>
      <c r="F308" s="35"/>
      <c r="G308" s="35"/>
      <c r="H308" s="37" t="str">
        <f aca="false">IF(AND(D308="",E308=""),"",SUM($D$2:D308)-SUM($E$2:E308))</f>
        <v/>
      </c>
    </row>
    <row r="309" customFormat="false" ht="15" hidden="false" customHeight="false" outlineLevel="0" collapsed="false">
      <c r="A309" s="34"/>
      <c r="B309" s="35"/>
      <c r="C309" s="35"/>
      <c r="D309" s="36"/>
      <c r="E309" s="36"/>
      <c r="F309" s="35"/>
      <c r="G309" s="35"/>
      <c r="H309" s="37" t="str">
        <f aca="false">IF(AND(D309="",E309=""),"",SUM($D$2:D309)-SUM($E$2:E309))</f>
        <v/>
      </c>
    </row>
    <row r="310" customFormat="false" ht="15" hidden="false" customHeight="false" outlineLevel="0" collapsed="false">
      <c r="A310" s="34"/>
      <c r="B310" s="35"/>
      <c r="C310" s="35"/>
      <c r="D310" s="36"/>
      <c r="E310" s="36"/>
      <c r="F310" s="35"/>
      <c r="G310" s="35"/>
      <c r="H310" s="37" t="str">
        <f aca="false">IF(AND(D310="",E310=""),"",SUM($D$2:D310)-SUM($E$2:E310))</f>
        <v/>
      </c>
    </row>
    <row r="311" customFormat="false" ht="15" hidden="false" customHeight="false" outlineLevel="0" collapsed="false">
      <c r="A311" s="34"/>
      <c r="B311" s="35"/>
      <c r="C311" s="35"/>
      <c r="D311" s="36"/>
      <c r="E311" s="36"/>
      <c r="F311" s="35"/>
      <c r="G311" s="35"/>
      <c r="H311" s="37" t="str">
        <f aca="false">IF(AND(D311="",E311=""),"",SUM($D$2:D311)-SUM($E$2:E311))</f>
        <v/>
      </c>
    </row>
    <row r="312" customFormat="false" ht="15" hidden="false" customHeight="false" outlineLevel="0" collapsed="false">
      <c r="A312" s="34"/>
      <c r="B312" s="35"/>
      <c r="C312" s="35"/>
      <c r="D312" s="36"/>
      <c r="E312" s="36"/>
      <c r="F312" s="35"/>
      <c r="G312" s="35"/>
      <c r="H312" s="37" t="str">
        <f aca="false">IF(AND(D312="",E312=""),"",SUM($D$2:D312)-SUM($E$2:E312))</f>
        <v/>
      </c>
    </row>
    <row r="313" customFormat="false" ht="15" hidden="false" customHeight="false" outlineLevel="0" collapsed="false">
      <c r="A313" s="34"/>
      <c r="B313" s="35"/>
      <c r="C313" s="35"/>
      <c r="D313" s="36"/>
      <c r="E313" s="36"/>
      <c r="F313" s="35"/>
      <c r="G313" s="35"/>
      <c r="H313" s="37" t="str">
        <f aca="false">IF(AND(D313="",E313=""),"",SUM($D$2:D313)-SUM($E$2:E313))</f>
        <v/>
      </c>
    </row>
    <row r="314" customFormat="false" ht="15" hidden="false" customHeight="false" outlineLevel="0" collapsed="false">
      <c r="A314" s="34"/>
      <c r="B314" s="35"/>
      <c r="C314" s="35"/>
      <c r="D314" s="36"/>
      <c r="E314" s="36"/>
      <c r="F314" s="35"/>
      <c r="G314" s="35"/>
      <c r="H314" s="37" t="str">
        <f aca="false">IF(AND(D314="",E314=""),"",SUM($D$2:D314)-SUM($E$2:E314))</f>
        <v/>
      </c>
    </row>
    <row r="315" customFormat="false" ht="15" hidden="false" customHeight="false" outlineLevel="0" collapsed="false">
      <c r="A315" s="34"/>
      <c r="B315" s="35"/>
      <c r="C315" s="35"/>
      <c r="D315" s="36"/>
      <c r="E315" s="36"/>
      <c r="F315" s="35"/>
      <c r="G315" s="35"/>
      <c r="H315" s="37" t="str">
        <f aca="false">IF(AND(D315="",E315=""),"",SUM($D$2:D315)-SUM($E$2:E315))</f>
        <v/>
      </c>
    </row>
    <row r="316" customFormat="false" ht="15" hidden="false" customHeight="false" outlineLevel="0" collapsed="false">
      <c r="A316" s="34"/>
      <c r="B316" s="35"/>
      <c r="C316" s="35"/>
      <c r="D316" s="36"/>
      <c r="E316" s="36"/>
      <c r="F316" s="35"/>
      <c r="G316" s="35"/>
      <c r="H316" s="37" t="str">
        <f aca="false">IF(AND(D316="",E316=""),"",SUM($D$2:D316)-SUM($E$2:E316))</f>
        <v/>
      </c>
    </row>
    <row r="317" customFormat="false" ht="15" hidden="false" customHeight="false" outlineLevel="0" collapsed="false">
      <c r="A317" s="34"/>
      <c r="B317" s="35"/>
      <c r="C317" s="35"/>
      <c r="D317" s="36"/>
      <c r="E317" s="36"/>
      <c r="F317" s="35"/>
      <c r="G317" s="35"/>
      <c r="H317" s="37" t="str">
        <f aca="false">IF(AND(D317="",E317=""),"",SUM($D$2:D317)-SUM($E$2:E317))</f>
        <v/>
      </c>
    </row>
    <row r="318" customFormat="false" ht="15" hidden="false" customHeight="false" outlineLevel="0" collapsed="false">
      <c r="A318" s="34"/>
      <c r="B318" s="35"/>
      <c r="C318" s="35"/>
      <c r="D318" s="36"/>
      <c r="E318" s="36"/>
      <c r="F318" s="35"/>
      <c r="G318" s="35"/>
      <c r="H318" s="37" t="str">
        <f aca="false">IF(AND(D318="",E318=""),"",SUM($D$2:D318)-SUM($E$2:E318))</f>
        <v/>
      </c>
    </row>
    <row r="319" customFormat="false" ht="15" hidden="false" customHeight="false" outlineLevel="0" collapsed="false">
      <c r="A319" s="34"/>
      <c r="B319" s="35"/>
      <c r="C319" s="35"/>
      <c r="D319" s="36"/>
      <c r="E319" s="36"/>
      <c r="F319" s="35"/>
      <c r="G319" s="35"/>
      <c r="H319" s="37" t="str">
        <f aca="false">IF(AND(D319="",E319=""),"",SUM($D$2:D319)-SUM($E$2:E319))</f>
        <v/>
      </c>
    </row>
    <row r="320" customFormat="false" ht="15" hidden="false" customHeight="false" outlineLevel="0" collapsed="false">
      <c r="A320" s="34"/>
      <c r="B320" s="35"/>
      <c r="C320" s="35"/>
      <c r="D320" s="36"/>
      <c r="E320" s="36"/>
      <c r="F320" s="35"/>
      <c r="G320" s="35"/>
      <c r="H320" s="37" t="str">
        <f aca="false">IF(AND(D320="",E320=""),"",SUM($D$2:D320)-SUM($E$2:E320))</f>
        <v/>
      </c>
    </row>
    <row r="321" customFormat="false" ht="15" hidden="false" customHeight="false" outlineLevel="0" collapsed="false">
      <c r="A321" s="34"/>
      <c r="B321" s="35"/>
      <c r="C321" s="35"/>
      <c r="D321" s="36"/>
      <c r="E321" s="36"/>
      <c r="F321" s="35"/>
      <c r="G321" s="35"/>
      <c r="H321" s="37" t="str">
        <f aca="false">IF(AND(D321="",E321=""),"",SUM($D$2:D321)-SUM($E$2:E321))</f>
        <v/>
      </c>
    </row>
    <row r="322" customFormat="false" ht="15" hidden="false" customHeight="false" outlineLevel="0" collapsed="false">
      <c r="A322" s="34"/>
      <c r="B322" s="35"/>
      <c r="C322" s="35"/>
      <c r="D322" s="36"/>
      <c r="E322" s="36"/>
      <c r="F322" s="35"/>
      <c r="G322" s="35"/>
      <c r="H322" s="37" t="str">
        <f aca="false">IF(AND(D322="",E322=""),"",SUM($D$2:D322)-SUM($E$2:E322))</f>
        <v/>
      </c>
    </row>
    <row r="323" customFormat="false" ht="15" hidden="false" customHeight="false" outlineLevel="0" collapsed="false">
      <c r="A323" s="34"/>
      <c r="B323" s="35"/>
      <c r="C323" s="35"/>
      <c r="D323" s="36"/>
      <c r="E323" s="36"/>
      <c r="F323" s="35"/>
      <c r="G323" s="35"/>
      <c r="H323" s="37" t="str">
        <f aca="false">IF(AND(D323="",E323=""),"",SUM($D$2:D323)-SUM($E$2:E323))</f>
        <v/>
      </c>
    </row>
    <row r="324" customFormat="false" ht="15" hidden="false" customHeight="false" outlineLevel="0" collapsed="false">
      <c r="A324" s="34"/>
      <c r="B324" s="35"/>
      <c r="C324" s="35"/>
      <c r="D324" s="36"/>
      <c r="E324" s="36"/>
      <c r="F324" s="35"/>
      <c r="G324" s="35"/>
      <c r="H324" s="37" t="str">
        <f aca="false">IF(AND(D324="",E324=""),"",SUM($D$2:D324)-SUM($E$2:E324))</f>
        <v/>
      </c>
    </row>
    <row r="325" customFormat="false" ht="15" hidden="false" customHeight="false" outlineLevel="0" collapsed="false">
      <c r="A325" s="34"/>
      <c r="B325" s="35"/>
      <c r="C325" s="35"/>
      <c r="D325" s="36"/>
      <c r="E325" s="36"/>
      <c r="F325" s="35"/>
      <c r="G325" s="35"/>
      <c r="H325" s="37" t="str">
        <f aca="false">IF(AND(D325="",E325=""),"",SUM($D$2:D325)-SUM($E$2:E325))</f>
        <v/>
      </c>
    </row>
    <row r="326" customFormat="false" ht="15" hidden="false" customHeight="false" outlineLevel="0" collapsed="false">
      <c r="A326" s="34"/>
      <c r="B326" s="35"/>
      <c r="C326" s="35"/>
      <c r="D326" s="36"/>
      <c r="E326" s="36"/>
      <c r="F326" s="35"/>
      <c r="G326" s="35"/>
      <c r="H326" s="37" t="str">
        <f aca="false">IF(AND(D326="",E326=""),"",SUM($D$2:D326)-SUM($E$2:E326))</f>
        <v/>
      </c>
    </row>
    <row r="327" customFormat="false" ht="15" hidden="false" customHeight="false" outlineLevel="0" collapsed="false">
      <c r="A327" s="34"/>
      <c r="B327" s="35"/>
      <c r="C327" s="35"/>
      <c r="D327" s="36"/>
      <c r="E327" s="36"/>
      <c r="F327" s="35"/>
      <c r="G327" s="35"/>
      <c r="H327" s="37" t="str">
        <f aca="false">IF(AND(D327="",E327=""),"",SUM($D$2:D327)-SUM($E$2:E327))</f>
        <v/>
      </c>
    </row>
    <row r="328" customFormat="false" ht="15" hidden="false" customHeight="false" outlineLevel="0" collapsed="false">
      <c r="A328" s="34"/>
      <c r="B328" s="35"/>
      <c r="C328" s="35"/>
      <c r="D328" s="36"/>
      <c r="E328" s="36"/>
      <c r="F328" s="35"/>
      <c r="G328" s="35"/>
      <c r="H328" s="37" t="str">
        <f aca="false">IF(AND(D328="",E328=""),"",SUM($D$2:D328)-SUM($E$2:E328))</f>
        <v/>
      </c>
    </row>
    <row r="329" customFormat="false" ht="15" hidden="false" customHeight="false" outlineLevel="0" collapsed="false">
      <c r="A329" s="34"/>
      <c r="B329" s="35"/>
      <c r="C329" s="35"/>
      <c r="D329" s="36"/>
      <c r="E329" s="36"/>
      <c r="F329" s="35"/>
      <c r="G329" s="35"/>
      <c r="H329" s="37" t="str">
        <f aca="false">IF(AND(D329="",E329=""),"",SUM($D$2:D329)-SUM($E$2:E329))</f>
        <v/>
      </c>
    </row>
    <row r="330" customFormat="false" ht="15" hidden="false" customHeight="false" outlineLevel="0" collapsed="false">
      <c r="A330" s="34"/>
      <c r="B330" s="35"/>
      <c r="C330" s="35"/>
      <c r="D330" s="36"/>
      <c r="E330" s="36"/>
      <c r="F330" s="35"/>
      <c r="G330" s="35"/>
      <c r="H330" s="37" t="str">
        <f aca="false">IF(AND(D330="",E330=""),"",SUM($D$2:D330)-SUM($E$2:E330))</f>
        <v/>
      </c>
    </row>
    <row r="331" customFormat="false" ht="15" hidden="false" customHeight="false" outlineLevel="0" collapsed="false">
      <c r="A331" s="34"/>
      <c r="B331" s="35"/>
      <c r="C331" s="35"/>
      <c r="D331" s="36"/>
      <c r="E331" s="36"/>
      <c r="F331" s="35"/>
      <c r="G331" s="35"/>
      <c r="H331" s="37" t="str">
        <f aca="false">IF(AND(D331="",E331=""),"",SUM($D$2:D331)-SUM($E$2:E331))</f>
        <v/>
      </c>
    </row>
    <row r="332" customFormat="false" ht="15" hidden="false" customHeight="false" outlineLevel="0" collapsed="false">
      <c r="A332" s="34"/>
      <c r="B332" s="35"/>
      <c r="C332" s="35"/>
      <c r="D332" s="36"/>
      <c r="E332" s="36"/>
      <c r="F332" s="35"/>
      <c r="G332" s="35"/>
      <c r="H332" s="37" t="str">
        <f aca="false">IF(AND(D332="",E332=""),"",SUM($D$2:D332)-SUM($E$2:E332))</f>
        <v/>
      </c>
    </row>
    <row r="333" customFormat="false" ht="15" hidden="false" customHeight="false" outlineLevel="0" collapsed="false">
      <c r="A333" s="34"/>
      <c r="B333" s="35"/>
      <c r="C333" s="35"/>
      <c r="D333" s="36"/>
      <c r="E333" s="36"/>
      <c r="F333" s="35"/>
      <c r="G333" s="35"/>
      <c r="H333" s="37" t="str">
        <f aca="false">IF(AND(D333="",E333=""),"",SUM($D$2:D333)-SUM($E$2:E333))</f>
        <v/>
      </c>
    </row>
    <row r="334" customFormat="false" ht="15" hidden="false" customHeight="false" outlineLevel="0" collapsed="false">
      <c r="A334" s="34"/>
      <c r="B334" s="35"/>
      <c r="C334" s="35"/>
      <c r="D334" s="36"/>
      <c r="E334" s="36"/>
      <c r="F334" s="35"/>
      <c r="G334" s="35"/>
      <c r="H334" s="37" t="str">
        <f aca="false">IF(AND(D334="",E334=""),"",SUM($D$2:D334)-SUM($E$2:E334))</f>
        <v/>
      </c>
    </row>
    <row r="335" customFormat="false" ht="15" hidden="false" customHeight="false" outlineLevel="0" collapsed="false">
      <c r="A335" s="34"/>
      <c r="B335" s="35"/>
      <c r="C335" s="35"/>
      <c r="D335" s="36"/>
      <c r="E335" s="36"/>
      <c r="F335" s="35"/>
      <c r="G335" s="35"/>
      <c r="H335" s="37" t="str">
        <f aca="false">IF(AND(D335="",E335=""),"",SUM($D$2:D335)-SUM($E$2:E335))</f>
        <v/>
      </c>
    </row>
    <row r="336" customFormat="false" ht="15" hidden="false" customHeight="false" outlineLevel="0" collapsed="false">
      <c r="A336" s="34"/>
      <c r="B336" s="35"/>
      <c r="C336" s="35"/>
      <c r="D336" s="36"/>
      <c r="E336" s="36"/>
      <c r="F336" s="35"/>
      <c r="G336" s="35"/>
      <c r="H336" s="37" t="str">
        <f aca="false">IF(AND(D336="",E336=""),"",SUM($D$2:D336)-SUM($E$2:E336))</f>
        <v/>
      </c>
    </row>
    <row r="337" customFormat="false" ht="15" hidden="false" customHeight="false" outlineLevel="0" collapsed="false">
      <c r="A337" s="34"/>
      <c r="B337" s="35"/>
      <c r="C337" s="35"/>
      <c r="D337" s="36"/>
      <c r="E337" s="36"/>
      <c r="F337" s="35"/>
      <c r="G337" s="35"/>
      <c r="H337" s="37" t="str">
        <f aca="false">IF(AND(D337="",E337=""),"",SUM($D$2:D337)-SUM($E$2:E337))</f>
        <v/>
      </c>
    </row>
    <row r="338" customFormat="false" ht="15" hidden="false" customHeight="false" outlineLevel="0" collapsed="false">
      <c r="A338" s="34"/>
      <c r="B338" s="35"/>
      <c r="C338" s="35"/>
      <c r="D338" s="36"/>
      <c r="E338" s="36"/>
      <c r="F338" s="35"/>
      <c r="G338" s="35"/>
      <c r="H338" s="37" t="str">
        <f aca="false">IF(AND(D338="",E338=""),"",SUM($D$2:D338)-SUM($E$2:E338))</f>
        <v/>
      </c>
    </row>
    <row r="339" customFormat="false" ht="15" hidden="false" customHeight="false" outlineLevel="0" collapsed="false">
      <c r="A339" s="34"/>
      <c r="B339" s="35"/>
      <c r="C339" s="35"/>
      <c r="D339" s="36"/>
      <c r="E339" s="36"/>
      <c r="F339" s="35"/>
      <c r="G339" s="35"/>
      <c r="H339" s="37" t="str">
        <f aca="false">IF(AND(D339="",E339=""),"",SUM($D$2:D339)-SUM($E$2:E339))</f>
        <v/>
      </c>
    </row>
    <row r="340" customFormat="false" ht="15" hidden="false" customHeight="false" outlineLevel="0" collapsed="false">
      <c r="A340" s="34"/>
      <c r="B340" s="35"/>
      <c r="C340" s="35"/>
      <c r="D340" s="36"/>
      <c r="E340" s="36"/>
      <c r="F340" s="35"/>
      <c r="G340" s="35"/>
      <c r="H340" s="37" t="str">
        <f aca="false">IF(AND(D340="",E340=""),"",SUM($D$2:D340)-SUM($E$2:E340))</f>
        <v/>
      </c>
    </row>
    <row r="341" customFormat="false" ht="15" hidden="false" customHeight="false" outlineLevel="0" collapsed="false">
      <c r="A341" s="34"/>
      <c r="B341" s="35"/>
      <c r="C341" s="35"/>
      <c r="D341" s="36"/>
      <c r="E341" s="36"/>
      <c r="F341" s="35"/>
      <c r="G341" s="35"/>
      <c r="H341" s="37" t="str">
        <f aca="false">IF(AND(D341="",E341=""),"",SUM($D$2:D341)-SUM($E$2:E341))</f>
        <v/>
      </c>
    </row>
    <row r="342" customFormat="false" ht="15" hidden="false" customHeight="false" outlineLevel="0" collapsed="false">
      <c r="A342" s="34"/>
      <c r="B342" s="35"/>
      <c r="C342" s="35"/>
      <c r="D342" s="36"/>
      <c r="E342" s="36"/>
      <c r="F342" s="35"/>
      <c r="G342" s="35"/>
      <c r="H342" s="37" t="str">
        <f aca="false">IF(AND(D342="",E342=""),"",SUM($D$2:D342)-SUM($E$2:E342))</f>
        <v/>
      </c>
    </row>
    <row r="343" customFormat="false" ht="15" hidden="false" customHeight="false" outlineLevel="0" collapsed="false">
      <c r="A343" s="34"/>
      <c r="B343" s="35"/>
      <c r="C343" s="35"/>
      <c r="D343" s="36"/>
      <c r="E343" s="36"/>
      <c r="F343" s="35"/>
      <c r="G343" s="35"/>
      <c r="H343" s="37" t="str">
        <f aca="false">IF(AND(D343="",E343=""),"",SUM($D$2:D343)-SUM($E$2:E343))</f>
        <v/>
      </c>
    </row>
    <row r="344" customFormat="false" ht="15" hidden="false" customHeight="false" outlineLevel="0" collapsed="false">
      <c r="A344" s="34"/>
      <c r="B344" s="35"/>
      <c r="C344" s="35"/>
      <c r="D344" s="36"/>
      <c r="E344" s="36"/>
      <c r="F344" s="35"/>
      <c r="G344" s="35"/>
      <c r="H344" s="37" t="str">
        <f aca="false">IF(AND(D344="",E344=""),"",SUM($D$2:D344)-SUM($E$2:E344))</f>
        <v/>
      </c>
    </row>
    <row r="345" customFormat="false" ht="15" hidden="false" customHeight="false" outlineLevel="0" collapsed="false">
      <c r="A345" s="34"/>
      <c r="B345" s="35"/>
      <c r="C345" s="35"/>
      <c r="D345" s="36"/>
      <c r="E345" s="36"/>
      <c r="F345" s="35"/>
      <c r="G345" s="35"/>
      <c r="H345" s="37" t="str">
        <f aca="false">IF(AND(D345="",E345=""),"",SUM($D$2:D345)-SUM($E$2:E345))</f>
        <v/>
      </c>
    </row>
    <row r="346" customFormat="false" ht="15" hidden="false" customHeight="false" outlineLevel="0" collapsed="false">
      <c r="A346" s="34"/>
      <c r="B346" s="35"/>
      <c r="C346" s="35"/>
      <c r="D346" s="36"/>
      <c r="E346" s="36"/>
      <c r="F346" s="35"/>
      <c r="G346" s="35"/>
      <c r="H346" s="37" t="str">
        <f aca="false">IF(AND(D346="",E346=""),"",SUM($D$2:D346)-SUM($E$2:E346))</f>
        <v/>
      </c>
    </row>
    <row r="347" customFormat="false" ht="15" hidden="false" customHeight="false" outlineLevel="0" collapsed="false">
      <c r="A347" s="34"/>
      <c r="B347" s="35"/>
      <c r="C347" s="35"/>
      <c r="D347" s="36"/>
      <c r="E347" s="36"/>
      <c r="F347" s="35"/>
      <c r="G347" s="35"/>
      <c r="H347" s="37" t="str">
        <f aca="false">IF(AND(D347="",E347=""),"",SUM($D$2:D347)-SUM($E$2:E347))</f>
        <v/>
      </c>
    </row>
    <row r="348" customFormat="false" ht="15" hidden="false" customHeight="false" outlineLevel="0" collapsed="false">
      <c r="A348" s="34"/>
      <c r="B348" s="35"/>
      <c r="C348" s="35"/>
      <c r="D348" s="36"/>
      <c r="E348" s="36"/>
      <c r="F348" s="35"/>
      <c r="G348" s="35"/>
      <c r="H348" s="37" t="str">
        <f aca="false">IF(AND(D348="",E348=""),"",SUM($D$2:D348)-SUM($E$2:E348))</f>
        <v/>
      </c>
    </row>
    <row r="349" customFormat="false" ht="15" hidden="false" customHeight="false" outlineLevel="0" collapsed="false">
      <c r="A349" s="34"/>
      <c r="B349" s="35"/>
      <c r="C349" s="35"/>
      <c r="D349" s="36"/>
      <c r="E349" s="36"/>
      <c r="F349" s="35"/>
      <c r="G349" s="35"/>
      <c r="H349" s="37" t="str">
        <f aca="false">IF(AND(D349="",E349=""),"",SUM($D$2:D349)-SUM($E$2:E349))</f>
        <v/>
      </c>
    </row>
    <row r="350" customFormat="false" ht="15" hidden="false" customHeight="false" outlineLevel="0" collapsed="false">
      <c r="A350" s="34"/>
      <c r="B350" s="35"/>
      <c r="C350" s="35"/>
      <c r="D350" s="36"/>
      <c r="E350" s="36"/>
      <c r="F350" s="35"/>
      <c r="G350" s="35"/>
      <c r="H350" s="37" t="str">
        <f aca="false">IF(AND(D350="",E350=""),"",SUM($D$2:D350)-SUM($E$2:E350))</f>
        <v/>
      </c>
    </row>
    <row r="351" customFormat="false" ht="15" hidden="false" customHeight="false" outlineLevel="0" collapsed="false">
      <c r="A351" s="34"/>
      <c r="B351" s="35"/>
      <c r="C351" s="35"/>
      <c r="D351" s="36"/>
      <c r="E351" s="36"/>
      <c r="F351" s="35"/>
      <c r="G351" s="35"/>
      <c r="H351" s="37" t="str">
        <f aca="false">IF(AND(D351="",E351=""),"",SUM($D$2:D351)-SUM($E$2:E351))</f>
        <v/>
      </c>
    </row>
    <row r="352" customFormat="false" ht="15" hidden="false" customHeight="false" outlineLevel="0" collapsed="false">
      <c r="A352" s="34"/>
      <c r="B352" s="35"/>
      <c r="C352" s="35"/>
      <c r="D352" s="36"/>
      <c r="E352" s="36"/>
      <c r="F352" s="35"/>
      <c r="G352" s="35"/>
      <c r="H352" s="37" t="str">
        <f aca="false">IF(AND(D352="",E352=""),"",SUM($D$2:D352)-SUM($E$2:E352))</f>
        <v/>
      </c>
    </row>
    <row r="353" customFormat="false" ht="15" hidden="false" customHeight="false" outlineLevel="0" collapsed="false">
      <c r="A353" s="34"/>
      <c r="B353" s="35"/>
      <c r="C353" s="35"/>
      <c r="D353" s="36"/>
      <c r="E353" s="36"/>
      <c r="F353" s="35"/>
      <c r="G353" s="35"/>
      <c r="H353" s="37" t="str">
        <f aca="false">IF(AND(D353="",E353=""),"",SUM($D$2:D353)-SUM($E$2:E353))</f>
        <v/>
      </c>
    </row>
    <row r="354" customFormat="false" ht="15" hidden="false" customHeight="false" outlineLevel="0" collapsed="false">
      <c r="A354" s="34"/>
      <c r="B354" s="35"/>
      <c r="C354" s="35"/>
      <c r="D354" s="36"/>
      <c r="E354" s="36"/>
      <c r="F354" s="35"/>
      <c r="G354" s="35"/>
      <c r="H354" s="37" t="str">
        <f aca="false">IF(AND(D354="",E354=""),"",SUM($D$2:D354)-SUM($E$2:E354))</f>
        <v/>
      </c>
    </row>
    <row r="355" customFormat="false" ht="15" hidden="false" customHeight="false" outlineLevel="0" collapsed="false">
      <c r="A355" s="34"/>
      <c r="B355" s="35"/>
      <c r="C355" s="35"/>
      <c r="D355" s="36"/>
      <c r="E355" s="36"/>
      <c r="F355" s="35"/>
      <c r="G355" s="35"/>
      <c r="H355" s="37" t="str">
        <f aca="false">IF(AND(D355="",E355=""),"",SUM($D$2:D355)-SUM($E$2:E355))</f>
        <v/>
      </c>
    </row>
    <row r="356" customFormat="false" ht="15" hidden="false" customHeight="false" outlineLevel="0" collapsed="false">
      <c r="A356" s="34"/>
      <c r="B356" s="35"/>
      <c r="C356" s="35"/>
      <c r="D356" s="36"/>
      <c r="E356" s="36"/>
      <c r="F356" s="35"/>
      <c r="G356" s="35"/>
      <c r="H356" s="37" t="str">
        <f aca="false">IF(AND(D356="",E356=""),"",SUM($D$2:D356)-SUM($E$2:E356))</f>
        <v/>
      </c>
    </row>
    <row r="357" customFormat="false" ht="15" hidden="false" customHeight="false" outlineLevel="0" collapsed="false">
      <c r="A357" s="34"/>
      <c r="B357" s="35"/>
      <c r="C357" s="35"/>
      <c r="D357" s="36"/>
      <c r="E357" s="36"/>
      <c r="F357" s="35"/>
      <c r="G357" s="35"/>
      <c r="H357" s="37" t="str">
        <f aca="false">IF(AND(D357="",E357=""),"",SUM($D$2:D357)-SUM($E$2:E357))</f>
        <v/>
      </c>
    </row>
    <row r="358" customFormat="false" ht="15" hidden="false" customHeight="false" outlineLevel="0" collapsed="false">
      <c r="A358" s="34"/>
      <c r="B358" s="35"/>
      <c r="C358" s="35"/>
      <c r="D358" s="36"/>
      <c r="E358" s="36"/>
      <c r="F358" s="35"/>
      <c r="G358" s="35"/>
      <c r="H358" s="37" t="str">
        <f aca="false">IF(AND(D358="",E358=""),"",SUM($D$2:D358)-SUM($E$2:E358))</f>
        <v/>
      </c>
    </row>
    <row r="359" customFormat="false" ht="15" hidden="false" customHeight="false" outlineLevel="0" collapsed="false">
      <c r="A359" s="34"/>
      <c r="B359" s="35"/>
      <c r="C359" s="35"/>
      <c r="D359" s="36"/>
      <c r="E359" s="36"/>
      <c r="F359" s="35"/>
      <c r="G359" s="35"/>
      <c r="H359" s="37" t="str">
        <f aca="false">IF(AND(D359="",E359=""),"",SUM($D$2:D359)-SUM($E$2:E359))</f>
        <v/>
      </c>
    </row>
    <row r="360" customFormat="false" ht="15" hidden="false" customHeight="false" outlineLevel="0" collapsed="false">
      <c r="A360" s="34"/>
      <c r="B360" s="35"/>
      <c r="C360" s="35"/>
      <c r="D360" s="36"/>
      <c r="E360" s="36"/>
      <c r="F360" s="35"/>
      <c r="G360" s="35"/>
      <c r="H360" s="37" t="str">
        <f aca="false">IF(AND(D360="",E360=""),"",SUM($D$2:D360)-SUM($E$2:E360))</f>
        <v/>
      </c>
    </row>
    <row r="361" customFormat="false" ht="15" hidden="false" customHeight="false" outlineLevel="0" collapsed="false">
      <c r="A361" s="34"/>
      <c r="B361" s="35"/>
      <c r="C361" s="35"/>
      <c r="D361" s="36"/>
      <c r="E361" s="36"/>
      <c r="F361" s="35"/>
      <c r="G361" s="35"/>
      <c r="H361" s="37" t="str">
        <f aca="false">IF(AND(D361="",E361=""),"",SUM($D$2:D361)-SUM($E$2:E361))</f>
        <v/>
      </c>
    </row>
    <row r="362" customFormat="false" ht="15" hidden="false" customHeight="false" outlineLevel="0" collapsed="false">
      <c r="A362" s="34"/>
      <c r="B362" s="35"/>
      <c r="C362" s="35"/>
      <c r="D362" s="36"/>
      <c r="E362" s="36"/>
      <c r="F362" s="35"/>
      <c r="G362" s="35"/>
      <c r="H362" s="37" t="str">
        <f aca="false">IF(AND(D362="",E362=""),"",SUM($D$2:D362)-SUM($E$2:E362))</f>
        <v/>
      </c>
    </row>
    <row r="363" customFormat="false" ht="15" hidden="false" customHeight="false" outlineLevel="0" collapsed="false">
      <c r="A363" s="34"/>
      <c r="B363" s="35"/>
      <c r="C363" s="35"/>
      <c r="D363" s="36"/>
      <c r="E363" s="36"/>
      <c r="F363" s="35"/>
      <c r="G363" s="35"/>
      <c r="H363" s="37" t="str">
        <f aca="false">IF(AND(D363="",E363=""),"",SUM($D$2:D363)-SUM($E$2:E363))</f>
        <v/>
      </c>
    </row>
    <row r="364" customFormat="false" ht="15" hidden="false" customHeight="false" outlineLevel="0" collapsed="false">
      <c r="A364" s="34"/>
      <c r="B364" s="35"/>
      <c r="C364" s="35"/>
      <c r="D364" s="36"/>
      <c r="E364" s="36"/>
      <c r="F364" s="35"/>
      <c r="G364" s="35"/>
      <c r="H364" s="37" t="str">
        <f aca="false">IF(AND(D364="",E364=""),"",SUM($D$2:D364)-SUM($E$2:E364))</f>
        <v/>
      </c>
    </row>
    <row r="365" customFormat="false" ht="15" hidden="false" customHeight="false" outlineLevel="0" collapsed="false">
      <c r="A365" s="34"/>
      <c r="B365" s="35"/>
      <c r="C365" s="35"/>
      <c r="D365" s="36"/>
      <c r="E365" s="36"/>
      <c r="F365" s="35"/>
      <c r="G365" s="35"/>
      <c r="H365" s="37" t="str">
        <f aca="false">IF(AND(D365="",E365=""),"",SUM($D$2:D365)-SUM($E$2:E365))</f>
        <v/>
      </c>
    </row>
    <row r="366" customFormat="false" ht="15" hidden="false" customHeight="false" outlineLevel="0" collapsed="false">
      <c r="A366" s="34"/>
      <c r="B366" s="35"/>
      <c r="C366" s="35"/>
      <c r="D366" s="36"/>
      <c r="E366" s="36"/>
      <c r="F366" s="35"/>
      <c r="G366" s="35"/>
      <c r="H366" s="37" t="str">
        <f aca="false">IF(AND(D366="",E366=""),"",SUM($D$2:D366)-SUM($E$2:E366))</f>
        <v/>
      </c>
    </row>
    <row r="367" customFormat="false" ht="15" hidden="false" customHeight="false" outlineLevel="0" collapsed="false">
      <c r="A367" s="34"/>
      <c r="B367" s="35"/>
      <c r="C367" s="35"/>
      <c r="D367" s="36"/>
      <c r="E367" s="36"/>
      <c r="F367" s="35"/>
      <c r="G367" s="35"/>
      <c r="H367" s="37" t="str">
        <f aca="false">IF(AND(D367="",E367=""),"",SUM($D$2:D367)-SUM($E$2:E367))</f>
        <v/>
      </c>
    </row>
    <row r="368" customFormat="false" ht="15" hidden="false" customHeight="false" outlineLevel="0" collapsed="false">
      <c r="A368" s="34"/>
      <c r="B368" s="35"/>
      <c r="C368" s="35"/>
      <c r="D368" s="36"/>
      <c r="E368" s="36"/>
      <c r="F368" s="35"/>
      <c r="G368" s="35"/>
      <c r="H368" s="37" t="str">
        <f aca="false">IF(AND(D368="",E368=""),"",SUM($D$2:D368)-SUM($E$2:E368))</f>
        <v/>
      </c>
    </row>
    <row r="369" customFormat="false" ht="15" hidden="false" customHeight="false" outlineLevel="0" collapsed="false">
      <c r="A369" s="34"/>
      <c r="B369" s="35"/>
      <c r="C369" s="35"/>
      <c r="D369" s="36"/>
      <c r="E369" s="36"/>
      <c r="F369" s="35"/>
      <c r="G369" s="35"/>
      <c r="H369" s="37" t="str">
        <f aca="false">IF(AND(D369="",E369=""),"",SUM($D$2:D369)-SUM($E$2:E369))</f>
        <v/>
      </c>
    </row>
    <row r="370" customFormat="false" ht="15" hidden="false" customHeight="false" outlineLevel="0" collapsed="false">
      <c r="A370" s="34"/>
      <c r="B370" s="35"/>
      <c r="C370" s="35"/>
      <c r="D370" s="36"/>
      <c r="E370" s="36"/>
      <c r="F370" s="35"/>
      <c r="G370" s="35"/>
      <c r="H370" s="37" t="str">
        <f aca="false">IF(AND(D370="",E370=""),"",SUM($D$2:D370)-SUM($E$2:E370))</f>
        <v/>
      </c>
    </row>
    <row r="371" customFormat="false" ht="15" hidden="false" customHeight="false" outlineLevel="0" collapsed="false">
      <c r="A371" s="34"/>
      <c r="B371" s="35"/>
      <c r="C371" s="35"/>
      <c r="D371" s="36"/>
      <c r="E371" s="36"/>
      <c r="F371" s="35"/>
      <c r="G371" s="35"/>
      <c r="H371" s="37" t="str">
        <f aca="false">IF(AND(D371="",E371=""),"",SUM($D$2:D371)-SUM($E$2:E371))</f>
        <v/>
      </c>
    </row>
    <row r="372" customFormat="false" ht="15" hidden="false" customHeight="false" outlineLevel="0" collapsed="false">
      <c r="A372" s="34"/>
      <c r="B372" s="35"/>
      <c r="C372" s="35"/>
      <c r="D372" s="36"/>
      <c r="E372" s="36"/>
      <c r="F372" s="35"/>
      <c r="G372" s="35"/>
      <c r="H372" s="37" t="str">
        <f aca="false">IF(AND(D372="",E372=""),"",SUM($D$2:D372)-SUM($E$2:E372))</f>
        <v/>
      </c>
    </row>
    <row r="373" customFormat="false" ht="15" hidden="false" customHeight="false" outlineLevel="0" collapsed="false">
      <c r="A373" s="34"/>
      <c r="B373" s="35"/>
      <c r="C373" s="35"/>
      <c r="D373" s="36"/>
      <c r="E373" s="36"/>
      <c r="F373" s="35"/>
      <c r="G373" s="35"/>
      <c r="H373" s="37" t="str">
        <f aca="false">IF(AND(D373="",E373=""),"",SUM($D$2:D373)-SUM($E$2:E373))</f>
        <v/>
      </c>
    </row>
    <row r="374" customFormat="false" ht="15" hidden="false" customHeight="false" outlineLevel="0" collapsed="false">
      <c r="A374" s="34"/>
      <c r="B374" s="35"/>
      <c r="C374" s="35"/>
      <c r="D374" s="36"/>
      <c r="E374" s="36"/>
      <c r="F374" s="35"/>
      <c r="G374" s="35"/>
      <c r="H374" s="37" t="str">
        <f aca="false">IF(AND(D374="",E374=""),"",SUM($D$2:D374)-SUM($E$2:E374))</f>
        <v/>
      </c>
    </row>
    <row r="375" customFormat="false" ht="15" hidden="false" customHeight="false" outlineLevel="0" collapsed="false">
      <c r="A375" s="34"/>
      <c r="B375" s="35"/>
      <c r="C375" s="35"/>
      <c r="D375" s="36"/>
      <c r="E375" s="36"/>
      <c r="F375" s="35"/>
      <c r="G375" s="35"/>
      <c r="H375" s="37" t="str">
        <f aca="false">IF(AND(D375="",E375=""),"",SUM($D$2:D375)-SUM($E$2:E375))</f>
        <v/>
      </c>
    </row>
    <row r="376" customFormat="false" ht="15" hidden="false" customHeight="false" outlineLevel="0" collapsed="false">
      <c r="A376" s="34"/>
      <c r="B376" s="35"/>
      <c r="C376" s="35"/>
      <c r="D376" s="36"/>
      <c r="E376" s="36"/>
      <c r="F376" s="35"/>
      <c r="G376" s="35"/>
      <c r="H376" s="37" t="str">
        <f aca="false">IF(AND(D376="",E376=""),"",SUM($D$2:D376)-SUM($E$2:E376))</f>
        <v/>
      </c>
    </row>
    <row r="377" customFormat="false" ht="15" hidden="false" customHeight="false" outlineLevel="0" collapsed="false">
      <c r="A377" s="34"/>
      <c r="B377" s="35"/>
      <c r="C377" s="35"/>
      <c r="D377" s="36"/>
      <c r="E377" s="36"/>
      <c r="F377" s="35"/>
      <c r="G377" s="35"/>
      <c r="H377" s="37" t="str">
        <f aca="false">IF(AND(D377="",E377=""),"",SUM($D$2:D377)-SUM($E$2:E377))</f>
        <v/>
      </c>
    </row>
    <row r="378" customFormat="false" ht="15" hidden="false" customHeight="false" outlineLevel="0" collapsed="false">
      <c r="A378" s="34"/>
      <c r="B378" s="35"/>
      <c r="C378" s="35"/>
      <c r="D378" s="36"/>
      <c r="E378" s="36"/>
      <c r="F378" s="35"/>
      <c r="G378" s="35"/>
      <c r="H378" s="37" t="str">
        <f aca="false">IF(AND(D378="",E378=""),"",SUM($D$2:D378)-SUM($E$2:E378))</f>
        <v/>
      </c>
    </row>
    <row r="379" customFormat="false" ht="15" hidden="false" customHeight="false" outlineLevel="0" collapsed="false">
      <c r="A379" s="34"/>
      <c r="B379" s="35"/>
      <c r="C379" s="35"/>
      <c r="D379" s="36"/>
      <c r="E379" s="36"/>
      <c r="F379" s="35"/>
      <c r="G379" s="35"/>
      <c r="H379" s="37" t="str">
        <f aca="false">IF(AND(D379="",E379=""),"",SUM($D$2:D379)-SUM($E$2:E379))</f>
        <v/>
      </c>
    </row>
    <row r="380" customFormat="false" ht="15" hidden="false" customHeight="false" outlineLevel="0" collapsed="false">
      <c r="A380" s="34"/>
      <c r="B380" s="35"/>
      <c r="C380" s="35"/>
      <c r="D380" s="36"/>
      <c r="E380" s="36"/>
      <c r="F380" s="35"/>
      <c r="G380" s="35"/>
      <c r="H380" s="37" t="str">
        <f aca="false">IF(AND(D380="",E380=""),"",SUM($D$2:D380)-SUM($E$2:E380))</f>
        <v/>
      </c>
    </row>
    <row r="381" customFormat="false" ht="15" hidden="false" customHeight="false" outlineLevel="0" collapsed="false">
      <c r="A381" s="34"/>
      <c r="B381" s="35"/>
      <c r="C381" s="35"/>
      <c r="D381" s="36"/>
      <c r="E381" s="36"/>
      <c r="F381" s="35"/>
      <c r="G381" s="35"/>
      <c r="H381" s="37" t="str">
        <f aca="false">IF(AND(D381="",E381=""),"",SUM($D$2:D381)-SUM($E$2:E381))</f>
        <v/>
      </c>
    </row>
    <row r="382" customFormat="false" ht="15" hidden="false" customHeight="false" outlineLevel="0" collapsed="false">
      <c r="A382" s="34"/>
      <c r="B382" s="35"/>
      <c r="C382" s="35"/>
      <c r="D382" s="36"/>
      <c r="E382" s="36"/>
      <c r="F382" s="35"/>
      <c r="G382" s="35"/>
      <c r="H382" s="37" t="str">
        <f aca="false">IF(AND(D382="",E382=""),"",SUM($D$2:D382)-SUM($E$2:E382))</f>
        <v/>
      </c>
    </row>
    <row r="383" customFormat="false" ht="15" hidden="false" customHeight="false" outlineLevel="0" collapsed="false">
      <c r="A383" s="34"/>
      <c r="B383" s="35"/>
      <c r="C383" s="35"/>
      <c r="D383" s="36"/>
      <c r="E383" s="36"/>
      <c r="F383" s="35"/>
      <c r="G383" s="35"/>
      <c r="H383" s="37" t="str">
        <f aca="false">IF(AND(D383="",E383=""),"",SUM($D$2:D383)-SUM($E$2:E383))</f>
        <v/>
      </c>
    </row>
    <row r="384" customFormat="false" ht="15" hidden="false" customHeight="false" outlineLevel="0" collapsed="false">
      <c r="A384" s="34"/>
      <c r="B384" s="35"/>
      <c r="C384" s="35"/>
      <c r="D384" s="36"/>
      <c r="E384" s="36"/>
      <c r="F384" s="35"/>
      <c r="G384" s="35"/>
      <c r="H384" s="37" t="str">
        <f aca="false">IF(AND(D384="",E384=""),"",SUM($D$2:D384)-SUM($E$2:E384))</f>
        <v/>
      </c>
    </row>
    <row r="385" customFormat="false" ht="15" hidden="false" customHeight="false" outlineLevel="0" collapsed="false">
      <c r="A385" s="34"/>
      <c r="B385" s="35"/>
      <c r="C385" s="35"/>
      <c r="D385" s="36"/>
      <c r="E385" s="36"/>
      <c r="F385" s="35"/>
      <c r="G385" s="35"/>
      <c r="H385" s="37" t="str">
        <f aca="false">IF(AND(D385="",E385=""),"",SUM($D$2:D385)-SUM($E$2:E385))</f>
        <v/>
      </c>
    </row>
    <row r="386" customFormat="false" ht="15" hidden="false" customHeight="false" outlineLevel="0" collapsed="false">
      <c r="A386" s="34"/>
      <c r="B386" s="35"/>
      <c r="C386" s="35"/>
      <c r="D386" s="36"/>
      <c r="E386" s="36"/>
      <c r="F386" s="35"/>
      <c r="G386" s="35"/>
      <c r="H386" s="37" t="str">
        <f aca="false">IF(AND(D386="",E386=""),"",SUM($D$2:D386)-SUM($E$2:E386))</f>
        <v/>
      </c>
    </row>
    <row r="387" customFormat="false" ht="15" hidden="false" customHeight="false" outlineLevel="0" collapsed="false">
      <c r="A387" s="34"/>
      <c r="B387" s="35"/>
      <c r="C387" s="35"/>
      <c r="D387" s="36"/>
      <c r="E387" s="36"/>
      <c r="F387" s="35"/>
      <c r="G387" s="35"/>
      <c r="H387" s="37" t="str">
        <f aca="false">IF(AND(D387="",E387=""),"",SUM($D$2:D387)-SUM($E$2:E387))</f>
        <v/>
      </c>
    </row>
    <row r="388" customFormat="false" ht="15" hidden="false" customHeight="false" outlineLevel="0" collapsed="false">
      <c r="A388" s="34"/>
      <c r="B388" s="35"/>
      <c r="C388" s="35"/>
      <c r="D388" s="36"/>
      <c r="E388" s="36"/>
      <c r="F388" s="35"/>
      <c r="G388" s="35"/>
      <c r="H388" s="37" t="str">
        <f aca="false">IF(AND(D388="",E388=""),"",SUM($D$2:D388)-SUM($E$2:E388))</f>
        <v/>
      </c>
    </row>
    <row r="389" customFormat="false" ht="15" hidden="false" customHeight="false" outlineLevel="0" collapsed="false">
      <c r="A389" s="34"/>
      <c r="B389" s="35"/>
      <c r="C389" s="35"/>
      <c r="D389" s="36"/>
      <c r="E389" s="36"/>
      <c r="F389" s="35"/>
      <c r="G389" s="35"/>
      <c r="H389" s="37" t="str">
        <f aca="false">IF(AND(D389="",E389=""),"",SUM($D$2:D389)-SUM($E$2:E389))</f>
        <v/>
      </c>
    </row>
    <row r="390" customFormat="false" ht="15" hidden="false" customHeight="false" outlineLevel="0" collapsed="false">
      <c r="A390" s="34"/>
      <c r="B390" s="35"/>
      <c r="C390" s="35"/>
      <c r="D390" s="36"/>
      <c r="E390" s="36"/>
      <c r="F390" s="35"/>
      <c r="G390" s="35"/>
      <c r="H390" s="37" t="str">
        <f aca="false">IF(AND(D390="",E390=""),"",SUM($D$2:D390)-SUM($E$2:E390))</f>
        <v/>
      </c>
    </row>
    <row r="391" customFormat="false" ht="15" hidden="false" customHeight="false" outlineLevel="0" collapsed="false">
      <c r="A391" s="34"/>
      <c r="B391" s="35"/>
      <c r="C391" s="35"/>
      <c r="D391" s="36"/>
      <c r="E391" s="36"/>
      <c r="F391" s="35"/>
      <c r="G391" s="35"/>
      <c r="H391" s="37" t="str">
        <f aca="false">IF(AND(D391="",E391=""),"",SUM($D$2:D391)-SUM($E$2:E391))</f>
        <v/>
      </c>
    </row>
    <row r="392" customFormat="false" ht="15" hidden="false" customHeight="false" outlineLevel="0" collapsed="false">
      <c r="A392" s="34"/>
      <c r="B392" s="35"/>
      <c r="C392" s="35"/>
      <c r="D392" s="36"/>
      <c r="E392" s="36"/>
      <c r="F392" s="35"/>
      <c r="G392" s="35"/>
      <c r="H392" s="37" t="str">
        <f aca="false">IF(AND(D392="",E392=""),"",SUM($D$2:D392)-SUM($E$2:E392))</f>
        <v/>
      </c>
    </row>
    <row r="393" customFormat="false" ht="15" hidden="false" customHeight="false" outlineLevel="0" collapsed="false">
      <c r="A393" s="34"/>
      <c r="B393" s="35"/>
      <c r="C393" s="35"/>
      <c r="D393" s="36"/>
      <c r="E393" s="36"/>
      <c r="F393" s="35"/>
      <c r="G393" s="35"/>
      <c r="H393" s="37" t="str">
        <f aca="false">IF(AND(D393="",E393=""),"",SUM($D$2:D393)-SUM($E$2:E393))</f>
        <v/>
      </c>
    </row>
    <row r="394" customFormat="false" ht="15" hidden="false" customHeight="false" outlineLevel="0" collapsed="false">
      <c r="A394" s="34"/>
      <c r="B394" s="35"/>
      <c r="C394" s="35"/>
      <c r="D394" s="36"/>
      <c r="E394" s="36"/>
      <c r="F394" s="35"/>
      <c r="G394" s="35"/>
      <c r="H394" s="37" t="str">
        <f aca="false">IF(AND(D394="",E394=""),"",SUM($D$2:D394)-SUM($E$2:E394))</f>
        <v/>
      </c>
    </row>
    <row r="395" customFormat="false" ht="15" hidden="false" customHeight="false" outlineLevel="0" collapsed="false">
      <c r="A395" s="34"/>
      <c r="B395" s="35"/>
      <c r="C395" s="35"/>
      <c r="D395" s="36"/>
      <c r="E395" s="36"/>
      <c r="F395" s="35"/>
      <c r="G395" s="35"/>
      <c r="H395" s="37" t="str">
        <f aca="false">IF(AND(D395="",E395=""),"",SUM($D$2:D395)-SUM($E$2:E395))</f>
        <v/>
      </c>
    </row>
    <row r="396" customFormat="false" ht="15" hidden="false" customHeight="false" outlineLevel="0" collapsed="false">
      <c r="A396" s="34"/>
      <c r="B396" s="35"/>
      <c r="C396" s="35"/>
      <c r="D396" s="36"/>
      <c r="E396" s="36"/>
      <c r="F396" s="35"/>
      <c r="G396" s="35"/>
      <c r="H396" s="37" t="str">
        <f aca="false">IF(AND(D396="",E396=""),"",SUM($D$2:D396)-SUM($E$2:E396))</f>
        <v/>
      </c>
    </row>
    <row r="397" customFormat="false" ht="15" hidden="false" customHeight="false" outlineLevel="0" collapsed="false">
      <c r="A397" s="34"/>
      <c r="B397" s="35"/>
      <c r="C397" s="35"/>
      <c r="D397" s="36"/>
      <c r="E397" s="36"/>
      <c r="F397" s="35"/>
      <c r="G397" s="35"/>
      <c r="H397" s="37" t="str">
        <f aca="false">IF(AND(D397="",E397=""),"",SUM($D$2:D397)-SUM($E$2:E397))</f>
        <v/>
      </c>
    </row>
    <row r="398" customFormat="false" ht="15" hidden="false" customHeight="false" outlineLevel="0" collapsed="false">
      <c r="A398" s="34"/>
      <c r="B398" s="35"/>
      <c r="C398" s="35"/>
      <c r="D398" s="36"/>
      <c r="E398" s="36"/>
      <c r="F398" s="35"/>
      <c r="G398" s="35"/>
      <c r="H398" s="37" t="str">
        <f aca="false">IF(AND(D398="",E398=""),"",SUM($D$2:D398)-SUM($E$2:E398))</f>
        <v/>
      </c>
    </row>
    <row r="399" customFormat="false" ht="15" hidden="false" customHeight="false" outlineLevel="0" collapsed="false">
      <c r="A399" s="34"/>
      <c r="B399" s="35"/>
      <c r="C399" s="35"/>
      <c r="D399" s="36"/>
      <c r="E399" s="36"/>
      <c r="F399" s="35"/>
      <c r="G399" s="35"/>
      <c r="H399" s="37" t="str">
        <f aca="false">IF(AND(D399="",E399=""),"",SUM($D$2:D399)-SUM($E$2:E399))</f>
        <v/>
      </c>
    </row>
    <row r="400" customFormat="false" ht="15" hidden="false" customHeight="false" outlineLevel="0" collapsed="false">
      <c r="A400" s="34"/>
      <c r="B400" s="35"/>
      <c r="C400" s="35"/>
      <c r="D400" s="36"/>
      <c r="E400" s="36"/>
      <c r="F400" s="35"/>
      <c r="G400" s="35"/>
      <c r="H400" s="37" t="str">
        <f aca="false">IF(AND(D400="",E400=""),"",SUM($D$2:D400)-SUM($E$2:E400))</f>
        <v/>
      </c>
    </row>
    <row r="401" customFormat="false" ht="15" hidden="false" customHeight="false" outlineLevel="0" collapsed="false">
      <c r="A401" s="34"/>
      <c r="B401" s="35"/>
      <c r="C401" s="35"/>
      <c r="D401" s="36"/>
      <c r="E401" s="36"/>
      <c r="F401" s="35"/>
      <c r="G401" s="35"/>
      <c r="H401" s="37" t="str">
        <f aca="false">IF(AND(D401="",E401=""),"",SUM($D$2:D401)-SUM($E$2:E401))</f>
        <v/>
      </c>
    </row>
    <row r="402" customFormat="false" ht="15" hidden="false" customHeight="false" outlineLevel="0" collapsed="false">
      <c r="A402" s="34"/>
      <c r="B402" s="35"/>
      <c r="C402" s="35"/>
      <c r="D402" s="36"/>
      <c r="E402" s="36"/>
      <c r="F402" s="35"/>
      <c r="G402" s="35"/>
      <c r="H402" s="37" t="str">
        <f aca="false">IF(AND(D402="",E402=""),"",SUM($D$2:D402)-SUM($E$2:E402))</f>
        <v/>
      </c>
    </row>
    <row r="403" customFormat="false" ht="15" hidden="false" customHeight="false" outlineLevel="0" collapsed="false">
      <c r="A403" s="34"/>
      <c r="B403" s="35"/>
      <c r="C403" s="35"/>
      <c r="D403" s="36"/>
      <c r="E403" s="36"/>
      <c r="F403" s="35"/>
      <c r="G403" s="35"/>
      <c r="H403" s="37" t="str">
        <f aca="false">IF(AND(D403="",E403=""),"",SUM($D$2:D403)-SUM($E$2:E403))</f>
        <v/>
      </c>
    </row>
    <row r="404" customFormat="false" ht="15" hidden="false" customHeight="false" outlineLevel="0" collapsed="false">
      <c r="A404" s="34"/>
      <c r="B404" s="35"/>
      <c r="C404" s="35"/>
      <c r="D404" s="36"/>
      <c r="E404" s="36"/>
      <c r="F404" s="35"/>
      <c r="G404" s="35"/>
      <c r="H404" s="37" t="str">
        <f aca="false">IF(AND(D404="",E404=""),"",SUM($D$2:D404)-SUM($E$2:E404))</f>
        <v/>
      </c>
    </row>
    <row r="405" customFormat="false" ht="15" hidden="false" customHeight="false" outlineLevel="0" collapsed="false">
      <c r="A405" s="34"/>
      <c r="B405" s="35"/>
      <c r="C405" s="35"/>
      <c r="D405" s="36"/>
      <c r="E405" s="36"/>
      <c r="F405" s="35"/>
      <c r="G405" s="35"/>
      <c r="H405" s="37" t="str">
        <f aca="false">IF(AND(D405="",E405=""),"",SUM($D$2:D405)-SUM($E$2:E405))</f>
        <v/>
      </c>
    </row>
    <row r="406" customFormat="false" ht="15" hidden="false" customHeight="false" outlineLevel="0" collapsed="false">
      <c r="A406" s="34"/>
      <c r="B406" s="35"/>
      <c r="C406" s="35"/>
      <c r="D406" s="36"/>
      <c r="E406" s="36"/>
      <c r="F406" s="35"/>
      <c r="G406" s="35"/>
      <c r="H406" s="37" t="str">
        <f aca="false">IF(AND(D406="",E406=""),"",SUM($D$2:D406)-SUM($E$2:E406))</f>
        <v/>
      </c>
    </row>
    <row r="407" customFormat="false" ht="15" hidden="false" customHeight="false" outlineLevel="0" collapsed="false">
      <c r="A407" s="34"/>
      <c r="B407" s="35"/>
      <c r="C407" s="35"/>
      <c r="D407" s="36"/>
      <c r="E407" s="36"/>
      <c r="F407" s="35"/>
      <c r="G407" s="35"/>
      <c r="H407" s="37" t="str">
        <f aca="false">IF(AND(D407="",E407=""),"",SUM($D$2:D407)-SUM($E$2:E407))</f>
        <v/>
      </c>
    </row>
    <row r="408" customFormat="false" ht="15" hidden="false" customHeight="false" outlineLevel="0" collapsed="false">
      <c r="A408" s="34"/>
      <c r="B408" s="35"/>
      <c r="C408" s="35"/>
      <c r="D408" s="36"/>
      <c r="E408" s="36"/>
      <c r="F408" s="35"/>
      <c r="G408" s="35"/>
      <c r="H408" s="37" t="str">
        <f aca="false">IF(AND(D408="",E408=""),"",SUM($D$2:D408)-SUM($E$2:E408))</f>
        <v/>
      </c>
    </row>
    <row r="409" customFormat="false" ht="15" hidden="false" customHeight="false" outlineLevel="0" collapsed="false">
      <c r="A409" s="34"/>
      <c r="B409" s="35"/>
      <c r="C409" s="35"/>
      <c r="D409" s="36"/>
      <c r="E409" s="36"/>
      <c r="F409" s="35"/>
      <c r="G409" s="35"/>
      <c r="H409" s="37" t="str">
        <f aca="false">IF(AND(D409="",E409=""),"",SUM($D$2:D409)-SUM($E$2:E409))</f>
        <v/>
      </c>
    </row>
    <row r="410" customFormat="false" ht="15" hidden="false" customHeight="false" outlineLevel="0" collapsed="false">
      <c r="A410" s="34"/>
      <c r="B410" s="35"/>
      <c r="C410" s="35"/>
      <c r="D410" s="36"/>
      <c r="E410" s="36"/>
      <c r="F410" s="35"/>
      <c r="G410" s="35"/>
      <c r="H410" s="37" t="str">
        <f aca="false">IF(AND(D410="",E410=""),"",SUM($D$2:D410)-SUM($E$2:E410))</f>
        <v/>
      </c>
    </row>
    <row r="411" customFormat="false" ht="15" hidden="false" customHeight="false" outlineLevel="0" collapsed="false">
      <c r="A411" s="34"/>
      <c r="B411" s="35"/>
      <c r="C411" s="35"/>
      <c r="D411" s="36"/>
      <c r="E411" s="36"/>
      <c r="F411" s="35"/>
      <c r="G411" s="35"/>
      <c r="H411" s="37" t="str">
        <f aca="false">IF(AND(D411="",E411=""),"",SUM($D$2:D411)-SUM($E$2:E411))</f>
        <v/>
      </c>
    </row>
    <row r="412" customFormat="false" ht="15" hidden="false" customHeight="false" outlineLevel="0" collapsed="false">
      <c r="A412" s="34"/>
      <c r="B412" s="35"/>
      <c r="C412" s="35"/>
      <c r="D412" s="36"/>
      <c r="E412" s="36"/>
      <c r="F412" s="35"/>
      <c r="G412" s="35"/>
      <c r="H412" s="37" t="str">
        <f aca="false">IF(AND(D412="",E412=""),"",SUM($D$2:D412)-SUM($E$2:E412))</f>
        <v/>
      </c>
    </row>
    <row r="413" customFormat="false" ht="15" hidden="false" customHeight="false" outlineLevel="0" collapsed="false">
      <c r="A413" s="34"/>
      <c r="B413" s="35"/>
      <c r="C413" s="35"/>
      <c r="D413" s="36"/>
      <c r="E413" s="36"/>
      <c r="F413" s="35"/>
      <c r="G413" s="35"/>
      <c r="H413" s="37" t="str">
        <f aca="false">IF(AND(D413="",E413=""),"",SUM($D$2:D413)-SUM($E$2:E413))</f>
        <v/>
      </c>
    </row>
    <row r="414" customFormat="false" ht="15" hidden="false" customHeight="false" outlineLevel="0" collapsed="false">
      <c r="A414" s="34"/>
      <c r="B414" s="35"/>
      <c r="C414" s="35"/>
      <c r="D414" s="36"/>
      <c r="E414" s="36"/>
      <c r="F414" s="35"/>
      <c r="G414" s="35"/>
      <c r="H414" s="37" t="str">
        <f aca="false">IF(AND(D414="",E414=""),"",SUM($D$2:D414)-SUM($E$2:E414))</f>
        <v/>
      </c>
    </row>
    <row r="415" customFormat="false" ht="15" hidden="false" customHeight="false" outlineLevel="0" collapsed="false">
      <c r="A415" s="34"/>
      <c r="B415" s="35"/>
      <c r="C415" s="35"/>
      <c r="D415" s="36"/>
      <c r="E415" s="36"/>
      <c r="F415" s="35"/>
      <c r="G415" s="35"/>
      <c r="H415" s="37" t="str">
        <f aca="false">IF(AND(D415="",E415=""),"",SUM($D$2:D415)-SUM($E$2:E415))</f>
        <v/>
      </c>
    </row>
    <row r="416" customFormat="false" ht="15" hidden="false" customHeight="false" outlineLevel="0" collapsed="false">
      <c r="A416" s="34"/>
      <c r="B416" s="35"/>
      <c r="C416" s="35"/>
      <c r="D416" s="36"/>
      <c r="E416" s="36"/>
      <c r="F416" s="35"/>
      <c r="G416" s="35"/>
      <c r="H416" s="37" t="str">
        <f aca="false">IF(AND(D416="",E416=""),"",SUM($D$2:D416)-SUM($E$2:E416))</f>
        <v/>
      </c>
    </row>
    <row r="417" customFormat="false" ht="15" hidden="false" customHeight="false" outlineLevel="0" collapsed="false">
      <c r="A417" s="34"/>
      <c r="B417" s="35"/>
      <c r="C417" s="35"/>
      <c r="D417" s="36"/>
      <c r="E417" s="36"/>
      <c r="F417" s="35"/>
      <c r="G417" s="35"/>
      <c r="H417" s="37" t="str">
        <f aca="false">IF(AND(D417="",E417=""),"",SUM($D$2:D417)-SUM($E$2:E417))</f>
        <v/>
      </c>
    </row>
    <row r="418" customFormat="false" ht="15" hidden="false" customHeight="false" outlineLevel="0" collapsed="false">
      <c r="A418" s="34"/>
      <c r="B418" s="35"/>
      <c r="C418" s="35"/>
      <c r="D418" s="36"/>
      <c r="E418" s="36"/>
      <c r="F418" s="35"/>
      <c r="G418" s="35"/>
      <c r="H418" s="37" t="str">
        <f aca="false">IF(AND(D418="",E418=""),"",SUM($D$2:D418)-SUM($E$2:E418))</f>
        <v/>
      </c>
    </row>
    <row r="419" customFormat="false" ht="15" hidden="false" customHeight="false" outlineLevel="0" collapsed="false">
      <c r="A419" s="34"/>
      <c r="B419" s="35"/>
      <c r="C419" s="35"/>
      <c r="D419" s="36"/>
      <c r="E419" s="36"/>
      <c r="F419" s="35"/>
      <c r="G419" s="35"/>
      <c r="H419" s="37" t="str">
        <f aca="false">IF(AND(D419="",E419=""),"",SUM($D$2:D419)-SUM($E$2:E419))</f>
        <v/>
      </c>
    </row>
    <row r="420" customFormat="false" ht="15" hidden="false" customHeight="false" outlineLevel="0" collapsed="false">
      <c r="A420" s="34"/>
      <c r="B420" s="35"/>
      <c r="C420" s="35"/>
      <c r="D420" s="36"/>
      <c r="E420" s="36"/>
      <c r="F420" s="35"/>
      <c r="G420" s="35"/>
      <c r="H420" s="37" t="str">
        <f aca="false">IF(AND(D420="",E420=""),"",SUM($D$2:D420)-SUM($E$2:E420))</f>
        <v/>
      </c>
    </row>
    <row r="421" customFormat="false" ht="15" hidden="false" customHeight="false" outlineLevel="0" collapsed="false">
      <c r="A421" s="34"/>
      <c r="B421" s="35"/>
      <c r="C421" s="35"/>
      <c r="D421" s="36"/>
      <c r="E421" s="36"/>
      <c r="F421" s="35"/>
      <c r="G421" s="35"/>
      <c r="H421" s="37" t="str">
        <f aca="false">IF(AND(D421="",E421=""),"",SUM($D$2:D421)-SUM($E$2:E421))</f>
        <v/>
      </c>
    </row>
    <row r="422" customFormat="false" ht="15" hidden="false" customHeight="false" outlineLevel="0" collapsed="false">
      <c r="A422" s="34"/>
      <c r="B422" s="35"/>
      <c r="C422" s="35"/>
      <c r="D422" s="36"/>
      <c r="E422" s="36"/>
      <c r="F422" s="35"/>
      <c r="G422" s="35"/>
      <c r="H422" s="37" t="str">
        <f aca="false">IF(AND(D422="",E422=""),"",SUM($D$2:D422)-SUM($E$2:E422))</f>
        <v/>
      </c>
    </row>
    <row r="423" customFormat="false" ht="15" hidden="false" customHeight="false" outlineLevel="0" collapsed="false">
      <c r="A423" s="34"/>
      <c r="B423" s="35"/>
      <c r="C423" s="35"/>
      <c r="D423" s="36"/>
      <c r="E423" s="36"/>
      <c r="F423" s="35"/>
      <c r="G423" s="35"/>
      <c r="H423" s="37" t="str">
        <f aca="false">IF(AND(D423="",E423=""),"",SUM($D$2:D423)-SUM($E$2:E423))</f>
        <v/>
      </c>
    </row>
    <row r="424" customFormat="false" ht="15" hidden="false" customHeight="false" outlineLevel="0" collapsed="false">
      <c r="A424" s="34"/>
      <c r="B424" s="35"/>
      <c r="C424" s="35"/>
      <c r="D424" s="36"/>
      <c r="E424" s="36"/>
      <c r="F424" s="35"/>
      <c r="G424" s="35"/>
      <c r="H424" s="37" t="str">
        <f aca="false">IF(AND(D424="",E424=""),"",SUM($D$2:D424)-SUM($E$2:E424))</f>
        <v/>
      </c>
    </row>
    <row r="425" customFormat="false" ht="15" hidden="false" customHeight="false" outlineLevel="0" collapsed="false">
      <c r="A425" s="34"/>
      <c r="B425" s="35"/>
      <c r="C425" s="35"/>
      <c r="D425" s="36"/>
      <c r="E425" s="36"/>
      <c r="F425" s="35"/>
      <c r="G425" s="35"/>
      <c r="H425" s="37" t="str">
        <f aca="false">IF(AND(D425="",E425=""),"",SUM($D$2:D425)-SUM($E$2:E425))</f>
        <v/>
      </c>
    </row>
    <row r="426" customFormat="false" ht="15" hidden="false" customHeight="false" outlineLevel="0" collapsed="false">
      <c r="A426" s="34"/>
      <c r="B426" s="35"/>
      <c r="C426" s="35"/>
      <c r="D426" s="36"/>
      <c r="E426" s="36"/>
      <c r="F426" s="35"/>
      <c r="G426" s="35"/>
      <c r="H426" s="37" t="str">
        <f aca="false">IF(AND(D426="",E426=""),"",SUM($D$2:D426)-SUM($E$2:E426))</f>
        <v/>
      </c>
    </row>
    <row r="427" customFormat="false" ht="15" hidden="false" customHeight="false" outlineLevel="0" collapsed="false">
      <c r="A427" s="34"/>
      <c r="B427" s="35"/>
      <c r="C427" s="35"/>
      <c r="D427" s="36"/>
      <c r="E427" s="36"/>
      <c r="F427" s="35"/>
      <c r="G427" s="35"/>
      <c r="H427" s="37" t="str">
        <f aca="false">IF(AND(D427="",E427=""),"",SUM($D$2:D427)-SUM($E$2:E427))</f>
        <v/>
      </c>
    </row>
    <row r="428" customFormat="false" ht="15" hidden="false" customHeight="false" outlineLevel="0" collapsed="false">
      <c r="A428" s="34"/>
      <c r="B428" s="35"/>
      <c r="C428" s="35"/>
      <c r="D428" s="36"/>
      <c r="E428" s="36"/>
      <c r="F428" s="35"/>
      <c r="G428" s="35"/>
      <c r="H428" s="37" t="str">
        <f aca="false">IF(AND(D428="",E428=""),"",SUM($D$2:D428)-SUM($E$2:E428))</f>
        <v/>
      </c>
    </row>
    <row r="429" customFormat="false" ht="15" hidden="false" customHeight="false" outlineLevel="0" collapsed="false">
      <c r="A429" s="34"/>
      <c r="B429" s="35"/>
      <c r="C429" s="35"/>
      <c r="D429" s="36"/>
      <c r="E429" s="36"/>
      <c r="F429" s="35"/>
      <c r="G429" s="35"/>
      <c r="H429" s="37" t="str">
        <f aca="false">IF(AND(D429="",E429=""),"",SUM($D$2:D429)-SUM($E$2:E429))</f>
        <v/>
      </c>
    </row>
    <row r="430" customFormat="false" ht="15" hidden="false" customHeight="false" outlineLevel="0" collapsed="false">
      <c r="A430" s="34"/>
      <c r="B430" s="35"/>
      <c r="C430" s="35"/>
      <c r="D430" s="36"/>
      <c r="E430" s="36"/>
      <c r="F430" s="35"/>
      <c r="G430" s="35"/>
      <c r="H430" s="37" t="str">
        <f aca="false">IF(AND(D430="",E430=""),"",SUM($D$2:D430)-SUM($E$2:E430))</f>
        <v/>
      </c>
    </row>
    <row r="431" customFormat="false" ht="15" hidden="false" customHeight="false" outlineLevel="0" collapsed="false">
      <c r="A431" s="34"/>
      <c r="B431" s="35"/>
      <c r="C431" s="35"/>
      <c r="D431" s="36"/>
      <c r="E431" s="36"/>
      <c r="F431" s="35"/>
      <c r="G431" s="35"/>
      <c r="H431" s="37" t="str">
        <f aca="false">IF(AND(D431="",E431=""),"",SUM($D$2:D431)-SUM($E$2:E431))</f>
        <v/>
      </c>
    </row>
    <row r="432" customFormat="false" ht="15" hidden="false" customHeight="false" outlineLevel="0" collapsed="false">
      <c r="A432" s="34"/>
      <c r="B432" s="35"/>
      <c r="C432" s="35"/>
      <c r="D432" s="36"/>
      <c r="E432" s="36"/>
      <c r="F432" s="35"/>
      <c r="G432" s="35"/>
      <c r="H432" s="37" t="str">
        <f aca="false">IF(AND(D432="",E432=""),"",SUM($D$2:D432)-SUM($E$2:E432))</f>
        <v/>
      </c>
    </row>
    <row r="433" customFormat="false" ht="15" hidden="false" customHeight="false" outlineLevel="0" collapsed="false">
      <c r="A433" s="34"/>
      <c r="B433" s="35"/>
      <c r="C433" s="35"/>
      <c r="D433" s="36"/>
      <c r="E433" s="36"/>
      <c r="F433" s="35"/>
      <c r="G433" s="35"/>
      <c r="H433" s="37" t="str">
        <f aca="false">IF(AND(D433="",E433=""),"",SUM($D$2:D433)-SUM($E$2:E433))</f>
        <v/>
      </c>
    </row>
    <row r="434" customFormat="false" ht="15" hidden="false" customHeight="false" outlineLevel="0" collapsed="false">
      <c r="A434" s="34"/>
      <c r="B434" s="35"/>
      <c r="C434" s="35"/>
      <c r="D434" s="36"/>
      <c r="E434" s="36"/>
      <c r="F434" s="35"/>
      <c r="G434" s="35"/>
      <c r="H434" s="37" t="str">
        <f aca="false">IF(AND(D434="",E434=""),"",SUM($D$2:D434)-SUM($E$2:E434))</f>
        <v/>
      </c>
    </row>
    <row r="435" customFormat="false" ht="15" hidden="false" customHeight="false" outlineLevel="0" collapsed="false">
      <c r="A435" s="34"/>
      <c r="B435" s="35"/>
      <c r="C435" s="35"/>
      <c r="D435" s="36"/>
      <c r="E435" s="36"/>
      <c r="F435" s="35"/>
      <c r="G435" s="35"/>
      <c r="H435" s="37" t="str">
        <f aca="false">IF(AND(D435="",E435=""),"",SUM($D$2:D435)-SUM($E$2:E435))</f>
        <v/>
      </c>
    </row>
    <row r="436" customFormat="false" ht="15" hidden="false" customHeight="false" outlineLevel="0" collapsed="false">
      <c r="A436" s="34"/>
      <c r="B436" s="35"/>
      <c r="C436" s="35"/>
      <c r="D436" s="36"/>
      <c r="E436" s="36"/>
      <c r="F436" s="35"/>
      <c r="G436" s="35"/>
      <c r="H436" s="37" t="str">
        <f aca="false">IF(AND(D436="",E436=""),"",SUM($D$2:D436)-SUM($E$2:E436))</f>
        <v/>
      </c>
    </row>
    <row r="437" customFormat="false" ht="15" hidden="false" customHeight="false" outlineLevel="0" collapsed="false">
      <c r="A437" s="34"/>
      <c r="B437" s="35"/>
      <c r="C437" s="35"/>
      <c r="D437" s="36"/>
      <c r="E437" s="36"/>
      <c r="F437" s="35"/>
      <c r="G437" s="35"/>
      <c r="H437" s="37" t="str">
        <f aca="false">IF(AND(D437="",E437=""),"",SUM($D$2:D437)-SUM($E$2:E437))</f>
        <v/>
      </c>
    </row>
    <row r="438" customFormat="false" ht="15" hidden="false" customHeight="false" outlineLevel="0" collapsed="false">
      <c r="A438" s="34"/>
      <c r="B438" s="35"/>
      <c r="C438" s="35"/>
      <c r="D438" s="36"/>
      <c r="E438" s="36"/>
      <c r="F438" s="35"/>
      <c r="G438" s="35"/>
      <c r="H438" s="37" t="str">
        <f aca="false">IF(AND(D438="",E438=""),"",SUM($D$2:D438)-SUM($E$2:E438))</f>
        <v/>
      </c>
    </row>
    <row r="439" customFormat="false" ht="15" hidden="false" customHeight="false" outlineLevel="0" collapsed="false">
      <c r="A439" s="34"/>
      <c r="B439" s="35"/>
      <c r="C439" s="35"/>
      <c r="D439" s="36"/>
      <c r="E439" s="36"/>
      <c r="F439" s="35"/>
      <c r="G439" s="35"/>
      <c r="H439" s="37" t="str">
        <f aca="false">IF(AND(D439="",E439=""),"",SUM($D$2:D439)-SUM($E$2:E439))</f>
        <v/>
      </c>
    </row>
    <row r="440" customFormat="false" ht="15" hidden="false" customHeight="false" outlineLevel="0" collapsed="false">
      <c r="A440" s="34"/>
      <c r="B440" s="35"/>
      <c r="C440" s="35"/>
      <c r="D440" s="36"/>
      <c r="E440" s="36"/>
      <c r="F440" s="35"/>
      <c r="G440" s="35"/>
      <c r="H440" s="37" t="str">
        <f aca="false">IF(AND(D440="",E440=""),"",SUM($D$2:D440)-SUM($E$2:E440))</f>
        <v/>
      </c>
    </row>
    <row r="441" customFormat="false" ht="15" hidden="false" customHeight="false" outlineLevel="0" collapsed="false">
      <c r="A441" s="34"/>
      <c r="B441" s="35"/>
      <c r="C441" s="35"/>
      <c r="D441" s="36"/>
      <c r="E441" s="36"/>
      <c r="F441" s="35"/>
      <c r="G441" s="35"/>
      <c r="H441" s="37" t="str">
        <f aca="false">IF(AND(D441="",E441=""),"",SUM($D$2:D441)-SUM($E$2:E441))</f>
        <v/>
      </c>
    </row>
    <row r="442" customFormat="false" ht="15" hidden="false" customHeight="false" outlineLevel="0" collapsed="false">
      <c r="A442" s="34"/>
      <c r="B442" s="35"/>
      <c r="C442" s="35"/>
      <c r="D442" s="36"/>
      <c r="E442" s="36"/>
      <c r="F442" s="35"/>
      <c r="G442" s="35"/>
      <c r="H442" s="37" t="str">
        <f aca="false">IF(AND(D442="",E442=""),"",SUM($D$2:D442)-SUM($E$2:E442))</f>
        <v/>
      </c>
    </row>
    <row r="443" customFormat="false" ht="15" hidden="false" customHeight="false" outlineLevel="0" collapsed="false">
      <c r="A443" s="34"/>
      <c r="B443" s="35"/>
      <c r="C443" s="35"/>
      <c r="D443" s="36"/>
      <c r="E443" s="36"/>
      <c r="F443" s="35"/>
      <c r="G443" s="35"/>
      <c r="H443" s="37" t="str">
        <f aca="false">IF(AND(D443="",E443=""),"",SUM($D$2:D443)-SUM($E$2:E443))</f>
        <v/>
      </c>
    </row>
    <row r="444" customFormat="false" ht="15" hidden="false" customHeight="false" outlineLevel="0" collapsed="false">
      <c r="A444" s="34"/>
      <c r="B444" s="35"/>
      <c r="C444" s="35"/>
      <c r="D444" s="36"/>
      <c r="E444" s="36"/>
      <c r="F444" s="35"/>
      <c r="G444" s="35"/>
      <c r="H444" s="37" t="str">
        <f aca="false">IF(AND(D444="",E444=""),"",SUM($D$2:D444)-SUM($E$2:E444))</f>
        <v/>
      </c>
    </row>
    <row r="445" customFormat="false" ht="15" hidden="false" customHeight="false" outlineLevel="0" collapsed="false">
      <c r="A445" s="34"/>
      <c r="B445" s="35"/>
      <c r="C445" s="35"/>
      <c r="D445" s="36"/>
      <c r="E445" s="36"/>
      <c r="F445" s="35"/>
      <c r="G445" s="35"/>
      <c r="H445" s="37" t="str">
        <f aca="false">IF(AND(D445="",E445=""),"",SUM($D$2:D445)-SUM($E$2:E445))</f>
        <v/>
      </c>
    </row>
    <row r="446" customFormat="false" ht="15" hidden="false" customHeight="false" outlineLevel="0" collapsed="false">
      <c r="A446" s="34"/>
      <c r="B446" s="35"/>
      <c r="C446" s="35"/>
      <c r="D446" s="36"/>
      <c r="E446" s="36"/>
      <c r="F446" s="35"/>
      <c r="G446" s="35"/>
      <c r="H446" s="37" t="str">
        <f aca="false">IF(AND(D446="",E446=""),"",SUM($D$2:D446)-SUM($E$2:E446))</f>
        <v/>
      </c>
    </row>
    <row r="447" customFormat="false" ht="15" hidden="false" customHeight="false" outlineLevel="0" collapsed="false">
      <c r="A447" s="34"/>
      <c r="B447" s="35"/>
      <c r="C447" s="35"/>
      <c r="D447" s="36"/>
      <c r="E447" s="36"/>
      <c r="F447" s="35"/>
      <c r="G447" s="35"/>
      <c r="H447" s="37" t="str">
        <f aca="false">IF(AND(D447="",E447=""),"",SUM($D$2:D447)-SUM($E$2:E447))</f>
        <v/>
      </c>
    </row>
    <row r="448" customFormat="false" ht="15" hidden="false" customHeight="false" outlineLevel="0" collapsed="false">
      <c r="A448" s="34"/>
      <c r="B448" s="35"/>
      <c r="C448" s="35"/>
      <c r="D448" s="36"/>
      <c r="E448" s="36"/>
      <c r="F448" s="35"/>
      <c r="G448" s="35"/>
      <c r="H448" s="37" t="str">
        <f aca="false">IF(AND(D448="",E448=""),"",SUM($D$2:D448)-SUM($E$2:E448))</f>
        <v/>
      </c>
    </row>
    <row r="449" customFormat="false" ht="15" hidden="false" customHeight="false" outlineLevel="0" collapsed="false">
      <c r="A449" s="34"/>
      <c r="B449" s="35"/>
      <c r="C449" s="35"/>
      <c r="D449" s="36"/>
      <c r="E449" s="36"/>
      <c r="F449" s="35"/>
      <c r="G449" s="35"/>
      <c r="H449" s="37" t="str">
        <f aca="false">IF(AND(D449="",E449=""),"",SUM($D$2:D449)-SUM($E$2:E449))</f>
        <v/>
      </c>
    </row>
    <row r="450" customFormat="false" ht="15" hidden="false" customHeight="false" outlineLevel="0" collapsed="false">
      <c r="A450" s="34"/>
      <c r="B450" s="35"/>
      <c r="C450" s="35"/>
      <c r="D450" s="36"/>
      <c r="E450" s="36"/>
      <c r="F450" s="35"/>
      <c r="G450" s="35"/>
      <c r="H450" s="37" t="str">
        <f aca="false">IF(AND(D450="",E450=""),"",SUM($D$2:D450)-SUM($E$2:E450))</f>
        <v/>
      </c>
    </row>
    <row r="451" customFormat="false" ht="15" hidden="false" customHeight="false" outlineLevel="0" collapsed="false">
      <c r="A451" s="34"/>
      <c r="B451" s="35"/>
      <c r="C451" s="35"/>
      <c r="D451" s="36"/>
      <c r="E451" s="36"/>
      <c r="F451" s="35"/>
      <c r="G451" s="35"/>
      <c r="H451" s="37" t="str">
        <f aca="false">IF(AND(D451="",E451=""),"",SUM($D$2:D451)-SUM($E$2:E451))</f>
        <v/>
      </c>
    </row>
    <row r="452" customFormat="false" ht="15" hidden="false" customHeight="false" outlineLevel="0" collapsed="false">
      <c r="A452" s="34"/>
      <c r="B452" s="35"/>
      <c r="C452" s="35"/>
      <c r="D452" s="36"/>
      <c r="E452" s="36"/>
      <c r="F452" s="35"/>
      <c r="G452" s="35"/>
      <c r="H452" s="37" t="str">
        <f aca="false">IF(AND(D452="",E452=""),"",SUM($D$2:D452)-SUM($E$2:E452))</f>
        <v/>
      </c>
    </row>
    <row r="453" customFormat="false" ht="15" hidden="false" customHeight="false" outlineLevel="0" collapsed="false">
      <c r="A453" s="34"/>
      <c r="B453" s="35"/>
      <c r="C453" s="35"/>
      <c r="D453" s="36"/>
      <c r="E453" s="36"/>
      <c r="F453" s="35"/>
      <c r="G453" s="35"/>
      <c r="H453" s="37" t="str">
        <f aca="false">IF(AND(D453="",E453=""),"",SUM($D$2:D453)-SUM($E$2:E453))</f>
        <v/>
      </c>
    </row>
    <row r="454" customFormat="false" ht="15" hidden="false" customHeight="false" outlineLevel="0" collapsed="false">
      <c r="A454" s="34"/>
      <c r="B454" s="35"/>
      <c r="C454" s="35"/>
      <c r="D454" s="36"/>
      <c r="E454" s="36"/>
      <c r="F454" s="35"/>
      <c r="G454" s="35"/>
      <c r="H454" s="37" t="str">
        <f aca="false">IF(AND(D454="",E454=""),"",SUM($D$2:D454)-SUM($E$2:E454))</f>
        <v/>
      </c>
    </row>
    <row r="455" customFormat="false" ht="15" hidden="false" customHeight="false" outlineLevel="0" collapsed="false">
      <c r="A455" s="34"/>
      <c r="B455" s="35"/>
      <c r="C455" s="35"/>
      <c r="D455" s="36"/>
      <c r="E455" s="36"/>
      <c r="F455" s="35"/>
      <c r="G455" s="35"/>
      <c r="H455" s="37" t="str">
        <f aca="false">IF(AND(D455="",E455=""),"",SUM($D$2:D455)-SUM($E$2:E455))</f>
        <v/>
      </c>
    </row>
    <row r="456" customFormat="false" ht="15" hidden="false" customHeight="false" outlineLevel="0" collapsed="false">
      <c r="A456" s="34"/>
      <c r="B456" s="35"/>
      <c r="C456" s="35"/>
      <c r="D456" s="36"/>
      <c r="E456" s="36"/>
      <c r="F456" s="35"/>
      <c r="G456" s="35"/>
      <c r="H456" s="37" t="str">
        <f aca="false">IF(AND(D456="",E456=""),"",SUM($D$2:D456)-SUM($E$2:E456))</f>
        <v/>
      </c>
    </row>
    <row r="457" customFormat="false" ht="15" hidden="false" customHeight="false" outlineLevel="0" collapsed="false">
      <c r="A457" s="34"/>
      <c r="B457" s="35"/>
      <c r="C457" s="35"/>
      <c r="D457" s="36"/>
      <c r="E457" s="36"/>
      <c r="F457" s="35"/>
      <c r="G457" s="35"/>
      <c r="H457" s="37" t="str">
        <f aca="false">IF(AND(D457="",E457=""),"",SUM($D$2:D457)-SUM($E$2:E457))</f>
        <v/>
      </c>
    </row>
    <row r="458" customFormat="false" ht="15" hidden="false" customHeight="false" outlineLevel="0" collapsed="false">
      <c r="A458" s="34"/>
      <c r="B458" s="35"/>
      <c r="C458" s="35"/>
      <c r="D458" s="36"/>
      <c r="E458" s="36"/>
      <c r="F458" s="35"/>
      <c r="G458" s="35"/>
      <c r="H458" s="37" t="str">
        <f aca="false">IF(AND(D458="",E458=""),"",SUM($D$2:D458)-SUM($E$2:E458))</f>
        <v/>
      </c>
    </row>
    <row r="459" customFormat="false" ht="15" hidden="false" customHeight="false" outlineLevel="0" collapsed="false">
      <c r="A459" s="34"/>
      <c r="B459" s="35"/>
      <c r="C459" s="35"/>
      <c r="D459" s="36"/>
      <c r="E459" s="36"/>
      <c r="F459" s="35"/>
      <c r="G459" s="35"/>
      <c r="H459" s="37" t="str">
        <f aca="false">IF(AND(D459="",E459=""),"",SUM($D$2:D459)-SUM($E$2:E459))</f>
        <v/>
      </c>
    </row>
    <row r="460" customFormat="false" ht="15" hidden="false" customHeight="false" outlineLevel="0" collapsed="false">
      <c r="A460" s="34"/>
      <c r="B460" s="35"/>
      <c r="C460" s="35"/>
      <c r="D460" s="36"/>
      <c r="E460" s="36"/>
      <c r="F460" s="35"/>
      <c r="G460" s="35"/>
      <c r="H460" s="37" t="str">
        <f aca="false">IF(AND(D460="",E460=""),"",SUM($D$2:D460)-SUM($E$2:E460))</f>
        <v/>
      </c>
    </row>
    <row r="461" customFormat="false" ht="15" hidden="false" customHeight="false" outlineLevel="0" collapsed="false">
      <c r="A461" s="34"/>
      <c r="B461" s="35"/>
      <c r="C461" s="35"/>
      <c r="D461" s="36"/>
      <c r="E461" s="36"/>
      <c r="F461" s="35"/>
      <c r="G461" s="35"/>
      <c r="H461" s="37" t="str">
        <f aca="false">IF(AND(D461="",E461=""),"",SUM($D$2:D461)-SUM($E$2:E461))</f>
        <v/>
      </c>
    </row>
    <row r="462" customFormat="false" ht="15" hidden="false" customHeight="false" outlineLevel="0" collapsed="false">
      <c r="A462" s="34"/>
      <c r="B462" s="35"/>
      <c r="C462" s="35"/>
      <c r="D462" s="36"/>
      <c r="E462" s="36"/>
      <c r="F462" s="35"/>
      <c r="G462" s="35"/>
      <c r="H462" s="37" t="str">
        <f aca="false">IF(AND(D462="",E462=""),"",SUM($D$2:D462)-SUM($E$2:E462))</f>
        <v/>
      </c>
    </row>
    <row r="463" customFormat="false" ht="15" hidden="false" customHeight="false" outlineLevel="0" collapsed="false">
      <c r="A463" s="34"/>
      <c r="B463" s="35"/>
      <c r="C463" s="35"/>
      <c r="D463" s="36"/>
      <c r="E463" s="36"/>
      <c r="F463" s="35"/>
      <c r="G463" s="35"/>
      <c r="H463" s="37" t="str">
        <f aca="false">IF(AND(D463="",E463=""),"",SUM($D$2:D463)-SUM($E$2:E463))</f>
        <v/>
      </c>
    </row>
    <row r="464" customFormat="false" ht="15" hidden="false" customHeight="false" outlineLevel="0" collapsed="false">
      <c r="A464" s="34"/>
      <c r="B464" s="35"/>
      <c r="C464" s="35"/>
      <c r="D464" s="36"/>
      <c r="E464" s="36"/>
      <c r="F464" s="35"/>
      <c r="G464" s="35"/>
      <c r="H464" s="37" t="str">
        <f aca="false">IF(AND(D464="",E464=""),"",SUM($D$2:D464)-SUM($E$2:E464))</f>
        <v/>
      </c>
    </row>
    <row r="465" customFormat="false" ht="15" hidden="false" customHeight="false" outlineLevel="0" collapsed="false">
      <c r="A465" s="34"/>
      <c r="B465" s="35"/>
      <c r="C465" s="35"/>
      <c r="D465" s="36"/>
      <c r="E465" s="36"/>
      <c r="F465" s="35"/>
      <c r="G465" s="35"/>
      <c r="H465" s="37" t="str">
        <f aca="false">IF(AND(D465="",E465=""),"",SUM($D$2:D465)-SUM($E$2:E465))</f>
        <v/>
      </c>
    </row>
    <row r="466" customFormat="false" ht="15" hidden="false" customHeight="false" outlineLevel="0" collapsed="false">
      <c r="A466" s="34"/>
      <c r="B466" s="35"/>
      <c r="C466" s="35"/>
      <c r="D466" s="36"/>
      <c r="E466" s="36"/>
      <c r="F466" s="35"/>
      <c r="G466" s="35"/>
      <c r="H466" s="37" t="str">
        <f aca="false">IF(AND(D466="",E466=""),"",SUM($D$2:D466)-SUM($E$2:E466))</f>
        <v/>
      </c>
    </row>
    <row r="467" customFormat="false" ht="15" hidden="false" customHeight="false" outlineLevel="0" collapsed="false">
      <c r="A467" s="34"/>
      <c r="B467" s="35"/>
      <c r="C467" s="35"/>
      <c r="D467" s="36"/>
      <c r="E467" s="36"/>
      <c r="F467" s="35"/>
      <c r="G467" s="35"/>
      <c r="H467" s="37" t="str">
        <f aca="false">IF(AND(D467="",E467=""),"",SUM($D$2:D467)-SUM($E$2:E467))</f>
        <v/>
      </c>
    </row>
    <row r="468" customFormat="false" ht="15" hidden="false" customHeight="false" outlineLevel="0" collapsed="false">
      <c r="A468" s="34"/>
      <c r="B468" s="35"/>
      <c r="C468" s="35"/>
      <c r="D468" s="36"/>
      <c r="E468" s="36"/>
      <c r="F468" s="35"/>
      <c r="G468" s="35"/>
      <c r="H468" s="37" t="str">
        <f aca="false">IF(AND(D468="",E468=""),"",SUM($D$2:D468)-SUM($E$2:E468))</f>
        <v/>
      </c>
    </row>
    <row r="469" customFormat="false" ht="15" hidden="false" customHeight="false" outlineLevel="0" collapsed="false">
      <c r="A469" s="34"/>
      <c r="B469" s="35"/>
      <c r="C469" s="35"/>
      <c r="D469" s="36"/>
      <c r="E469" s="36"/>
      <c r="F469" s="35"/>
      <c r="G469" s="35"/>
      <c r="H469" s="37" t="str">
        <f aca="false">IF(AND(D469="",E469=""),"",SUM($D$2:D469)-SUM($E$2:E469))</f>
        <v/>
      </c>
    </row>
    <row r="470" customFormat="false" ht="15" hidden="false" customHeight="false" outlineLevel="0" collapsed="false">
      <c r="A470" s="34"/>
      <c r="B470" s="35"/>
      <c r="C470" s="35"/>
      <c r="D470" s="36"/>
      <c r="E470" s="36"/>
      <c r="F470" s="35"/>
      <c r="G470" s="35"/>
      <c r="H470" s="37" t="str">
        <f aca="false">IF(AND(D470="",E470=""),"",SUM($D$2:D470)-SUM($E$2:E470))</f>
        <v/>
      </c>
    </row>
    <row r="471" customFormat="false" ht="15" hidden="false" customHeight="false" outlineLevel="0" collapsed="false">
      <c r="A471" s="34"/>
      <c r="B471" s="35"/>
      <c r="C471" s="35"/>
      <c r="D471" s="36"/>
      <c r="E471" s="36"/>
      <c r="F471" s="35"/>
      <c r="G471" s="35"/>
      <c r="H471" s="37" t="str">
        <f aca="false">IF(AND(D471="",E471=""),"",SUM($D$2:D471)-SUM($E$2:E471))</f>
        <v/>
      </c>
    </row>
    <row r="472" customFormat="false" ht="15" hidden="false" customHeight="false" outlineLevel="0" collapsed="false">
      <c r="A472" s="34"/>
      <c r="B472" s="35"/>
      <c r="C472" s="35"/>
      <c r="D472" s="36"/>
      <c r="E472" s="36"/>
      <c r="F472" s="35"/>
      <c r="G472" s="35"/>
      <c r="H472" s="37" t="str">
        <f aca="false">IF(AND(D472="",E472=""),"",SUM($D$2:D472)-SUM($E$2:E472))</f>
        <v/>
      </c>
    </row>
    <row r="473" customFormat="false" ht="15" hidden="false" customHeight="false" outlineLevel="0" collapsed="false">
      <c r="A473" s="34"/>
      <c r="B473" s="35"/>
      <c r="C473" s="35"/>
      <c r="D473" s="36"/>
      <c r="E473" s="36"/>
      <c r="F473" s="35"/>
      <c r="G473" s="35"/>
      <c r="H473" s="37" t="str">
        <f aca="false">IF(AND(D473="",E473=""),"",SUM($D$2:D473)-SUM($E$2:E473))</f>
        <v/>
      </c>
    </row>
    <row r="474" customFormat="false" ht="15" hidden="false" customHeight="false" outlineLevel="0" collapsed="false">
      <c r="A474" s="34"/>
      <c r="B474" s="35"/>
      <c r="C474" s="35"/>
      <c r="D474" s="36"/>
      <c r="E474" s="36"/>
      <c r="F474" s="35"/>
      <c r="G474" s="35"/>
      <c r="H474" s="37" t="str">
        <f aca="false">IF(AND(D474="",E474=""),"",SUM($D$2:D474)-SUM($E$2:E474))</f>
        <v/>
      </c>
    </row>
    <row r="475" customFormat="false" ht="15" hidden="false" customHeight="false" outlineLevel="0" collapsed="false">
      <c r="A475" s="34"/>
      <c r="B475" s="35"/>
      <c r="C475" s="35"/>
      <c r="D475" s="36"/>
      <c r="E475" s="36"/>
      <c r="F475" s="35"/>
      <c r="G475" s="35"/>
      <c r="H475" s="37" t="str">
        <f aca="false">IF(AND(D475="",E475=""),"",SUM($D$2:D475)-SUM($E$2:E475))</f>
        <v/>
      </c>
    </row>
    <row r="476" customFormat="false" ht="15" hidden="false" customHeight="false" outlineLevel="0" collapsed="false">
      <c r="A476" s="34"/>
      <c r="B476" s="35"/>
      <c r="C476" s="35"/>
      <c r="D476" s="36"/>
      <c r="E476" s="36"/>
      <c r="F476" s="35"/>
      <c r="G476" s="35"/>
      <c r="H476" s="37" t="str">
        <f aca="false">IF(AND(D476="",E476=""),"",SUM($D$2:D476)-SUM($E$2:E476))</f>
        <v/>
      </c>
    </row>
    <row r="477" customFormat="false" ht="15" hidden="false" customHeight="false" outlineLevel="0" collapsed="false">
      <c r="A477" s="34"/>
      <c r="B477" s="35"/>
      <c r="C477" s="35"/>
      <c r="D477" s="36"/>
      <c r="E477" s="36"/>
      <c r="F477" s="35"/>
      <c r="G477" s="35"/>
      <c r="H477" s="37" t="str">
        <f aca="false">IF(AND(D477="",E477=""),"",SUM($D$2:D477)-SUM($E$2:E477))</f>
        <v/>
      </c>
    </row>
    <row r="478" customFormat="false" ht="15" hidden="false" customHeight="false" outlineLevel="0" collapsed="false">
      <c r="A478" s="34"/>
      <c r="B478" s="35"/>
      <c r="C478" s="35"/>
      <c r="D478" s="36"/>
      <c r="E478" s="36"/>
      <c r="F478" s="35"/>
      <c r="G478" s="35"/>
      <c r="H478" s="37" t="str">
        <f aca="false">IF(AND(D478="",E478=""),"",SUM($D$2:D478)-SUM($E$2:E478))</f>
        <v/>
      </c>
    </row>
    <row r="479" customFormat="false" ht="15" hidden="false" customHeight="false" outlineLevel="0" collapsed="false">
      <c r="A479" s="34"/>
      <c r="B479" s="35"/>
      <c r="C479" s="35"/>
      <c r="D479" s="36"/>
      <c r="E479" s="36"/>
      <c r="F479" s="35"/>
      <c r="G479" s="35"/>
      <c r="H479" s="37" t="str">
        <f aca="false">IF(AND(D479="",E479=""),"",SUM($D$2:D479)-SUM($E$2:E479))</f>
        <v/>
      </c>
    </row>
    <row r="480" customFormat="false" ht="15" hidden="false" customHeight="false" outlineLevel="0" collapsed="false">
      <c r="A480" s="34"/>
      <c r="B480" s="35"/>
      <c r="C480" s="35"/>
      <c r="D480" s="36"/>
      <c r="E480" s="36"/>
      <c r="F480" s="35"/>
      <c r="G480" s="35"/>
      <c r="H480" s="37" t="str">
        <f aca="false">IF(AND(D480="",E480=""),"",SUM($D$2:D480)-SUM($E$2:E480))</f>
        <v/>
      </c>
    </row>
    <row r="481" customFormat="false" ht="15" hidden="false" customHeight="false" outlineLevel="0" collapsed="false">
      <c r="A481" s="34"/>
      <c r="B481" s="35"/>
      <c r="C481" s="35"/>
      <c r="D481" s="36"/>
      <c r="E481" s="36"/>
      <c r="F481" s="35"/>
      <c r="G481" s="35"/>
      <c r="H481" s="37" t="str">
        <f aca="false">IF(AND(D481="",E481=""),"",SUM($D$2:D481)-SUM($E$2:E481))</f>
        <v/>
      </c>
    </row>
    <row r="482" customFormat="false" ht="15" hidden="false" customHeight="false" outlineLevel="0" collapsed="false">
      <c r="A482" s="34"/>
      <c r="B482" s="35"/>
      <c r="C482" s="35"/>
      <c r="D482" s="36"/>
      <c r="E482" s="36"/>
      <c r="F482" s="35"/>
      <c r="G482" s="35"/>
      <c r="H482" s="37" t="str">
        <f aca="false">IF(AND(D482="",E482=""),"",SUM($D$2:D482)-SUM($E$2:E482))</f>
        <v/>
      </c>
    </row>
    <row r="483" customFormat="false" ht="15" hidden="false" customHeight="false" outlineLevel="0" collapsed="false">
      <c r="A483" s="34"/>
      <c r="B483" s="35"/>
      <c r="C483" s="35"/>
      <c r="D483" s="36"/>
      <c r="E483" s="36"/>
      <c r="F483" s="35"/>
      <c r="G483" s="35"/>
      <c r="H483" s="37" t="str">
        <f aca="false">IF(AND(D483="",E483=""),"",SUM($D$2:D483)-SUM($E$2:E483))</f>
        <v/>
      </c>
    </row>
    <row r="484" customFormat="false" ht="15" hidden="false" customHeight="false" outlineLevel="0" collapsed="false">
      <c r="A484" s="34"/>
      <c r="B484" s="35"/>
      <c r="C484" s="35"/>
      <c r="D484" s="36"/>
      <c r="E484" s="36"/>
      <c r="F484" s="35"/>
      <c r="G484" s="35"/>
      <c r="H484" s="37" t="str">
        <f aca="false">IF(AND(D484="",E484=""),"",SUM($D$2:D484)-SUM($E$2:E484))</f>
        <v/>
      </c>
    </row>
    <row r="485" customFormat="false" ht="15" hidden="false" customHeight="false" outlineLevel="0" collapsed="false">
      <c r="A485" s="34"/>
      <c r="B485" s="35"/>
      <c r="C485" s="35"/>
      <c r="D485" s="36"/>
      <c r="E485" s="36"/>
      <c r="F485" s="35"/>
      <c r="G485" s="35"/>
      <c r="H485" s="37" t="str">
        <f aca="false">IF(AND(D485="",E485=""),"",SUM($D$2:D485)-SUM($E$2:E485))</f>
        <v/>
      </c>
    </row>
    <row r="486" customFormat="false" ht="15" hidden="false" customHeight="false" outlineLevel="0" collapsed="false">
      <c r="A486" s="34"/>
      <c r="B486" s="35"/>
      <c r="C486" s="35"/>
      <c r="D486" s="36"/>
      <c r="E486" s="36"/>
      <c r="F486" s="35"/>
      <c r="G486" s="35"/>
      <c r="H486" s="37" t="str">
        <f aca="false">IF(AND(D486="",E486=""),"",SUM($D$2:D486)-SUM($E$2:E486))</f>
        <v/>
      </c>
    </row>
    <row r="487" customFormat="false" ht="15" hidden="false" customHeight="false" outlineLevel="0" collapsed="false">
      <c r="A487" s="34"/>
      <c r="B487" s="35"/>
      <c r="C487" s="35"/>
      <c r="D487" s="36"/>
      <c r="E487" s="36"/>
      <c r="F487" s="35"/>
      <c r="G487" s="35"/>
      <c r="H487" s="37" t="str">
        <f aca="false">IF(AND(D487="",E487=""),"",SUM($D$2:D487)-SUM($E$2:E487))</f>
        <v/>
      </c>
    </row>
    <row r="488" customFormat="false" ht="15" hidden="false" customHeight="false" outlineLevel="0" collapsed="false">
      <c r="A488" s="34"/>
      <c r="B488" s="35"/>
      <c r="C488" s="35"/>
      <c r="D488" s="36"/>
      <c r="E488" s="36"/>
      <c r="F488" s="35"/>
      <c r="G488" s="35"/>
      <c r="H488" s="37" t="str">
        <f aca="false">IF(AND(D488="",E488=""),"",SUM($D$2:D488)-SUM($E$2:E488))</f>
        <v/>
      </c>
    </row>
    <row r="489" customFormat="false" ht="15" hidden="false" customHeight="false" outlineLevel="0" collapsed="false">
      <c r="A489" s="34"/>
      <c r="B489" s="35"/>
      <c r="C489" s="35"/>
      <c r="D489" s="36"/>
      <c r="E489" s="36"/>
      <c r="F489" s="35"/>
      <c r="G489" s="35"/>
      <c r="H489" s="37" t="str">
        <f aca="false">IF(AND(D489="",E489=""),"",SUM($D$2:D489)-SUM($E$2:E489))</f>
        <v/>
      </c>
    </row>
    <row r="490" customFormat="false" ht="15" hidden="false" customHeight="false" outlineLevel="0" collapsed="false">
      <c r="A490" s="34"/>
      <c r="B490" s="35"/>
      <c r="C490" s="35"/>
      <c r="D490" s="36"/>
      <c r="E490" s="36"/>
      <c r="F490" s="35"/>
      <c r="G490" s="35"/>
      <c r="H490" s="37" t="str">
        <f aca="false">IF(AND(D490="",E490=""),"",SUM($D$2:D490)-SUM($E$2:E490))</f>
        <v/>
      </c>
    </row>
    <row r="491" customFormat="false" ht="15" hidden="false" customHeight="false" outlineLevel="0" collapsed="false">
      <c r="A491" s="34"/>
      <c r="B491" s="35"/>
      <c r="C491" s="35"/>
      <c r="D491" s="36"/>
      <c r="E491" s="36"/>
      <c r="F491" s="35"/>
      <c r="G491" s="35"/>
      <c r="H491" s="37" t="str">
        <f aca="false">IF(AND(D491="",E491=""),"",SUM($D$2:D491)-SUM($E$2:E491))</f>
        <v/>
      </c>
    </row>
    <row r="492" customFormat="false" ht="15" hidden="false" customHeight="false" outlineLevel="0" collapsed="false">
      <c r="A492" s="34"/>
      <c r="B492" s="35"/>
      <c r="C492" s="35"/>
      <c r="D492" s="36"/>
      <c r="E492" s="36"/>
      <c r="F492" s="35"/>
      <c r="G492" s="35"/>
      <c r="H492" s="37" t="str">
        <f aca="false">IF(AND(D492="",E492=""),"",SUM($D$2:D492)-SUM($E$2:E492))</f>
        <v/>
      </c>
    </row>
    <row r="493" customFormat="false" ht="15" hidden="false" customHeight="false" outlineLevel="0" collapsed="false">
      <c r="A493" s="34"/>
      <c r="B493" s="35"/>
      <c r="C493" s="35"/>
      <c r="D493" s="36"/>
      <c r="E493" s="36"/>
      <c r="F493" s="35"/>
      <c r="G493" s="35"/>
      <c r="H493" s="37" t="str">
        <f aca="false">IF(AND(D493="",E493=""),"",SUM($D$2:D493)-SUM($E$2:E493))</f>
        <v/>
      </c>
    </row>
    <row r="494" customFormat="false" ht="15" hidden="false" customHeight="false" outlineLevel="0" collapsed="false">
      <c r="A494" s="34"/>
      <c r="B494" s="35"/>
      <c r="C494" s="35"/>
      <c r="D494" s="36"/>
      <c r="E494" s="36"/>
      <c r="F494" s="35"/>
      <c r="G494" s="35"/>
      <c r="H494" s="37" t="str">
        <f aca="false">IF(AND(D494="",E494=""),"",SUM($D$2:D494)-SUM($E$2:E494))</f>
        <v/>
      </c>
    </row>
    <row r="495" customFormat="false" ht="15" hidden="false" customHeight="false" outlineLevel="0" collapsed="false">
      <c r="A495" s="34"/>
      <c r="B495" s="35"/>
      <c r="C495" s="35"/>
      <c r="D495" s="36"/>
      <c r="E495" s="36"/>
      <c r="F495" s="35"/>
      <c r="G495" s="35"/>
      <c r="H495" s="37" t="str">
        <f aca="false">IF(AND(D495="",E495=""),"",SUM($D$2:D495)-SUM($E$2:E495))</f>
        <v/>
      </c>
    </row>
    <row r="496" customFormat="false" ht="15" hidden="false" customHeight="false" outlineLevel="0" collapsed="false">
      <c r="A496" s="34"/>
      <c r="B496" s="35"/>
      <c r="C496" s="35"/>
      <c r="D496" s="36"/>
      <c r="E496" s="36"/>
      <c r="F496" s="35"/>
      <c r="G496" s="35"/>
      <c r="H496" s="37" t="str">
        <f aca="false">IF(AND(D496="",E496=""),"",SUM($D$2:D496)-SUM($E$2:E496))</f>
        <v/>
      </c>
    </row>
    <row r="497" customFormat="false" ht="15" hidden="false" customHeight="false" outlineLevel="0" collapsed="false">
      <c r="A497" s="34"/>
      <c r="B497" s="35"/>
      <c r="C497" s="35"/>
      <c r="D497" s="36"/>
      <c r="E497" s="36"/>
      <c r="F497" s="35"/>
      <c r="G497" s="35"/>
      <c r="H497" s="37" t="str">
        <f aca="false">IF(AND(D497="",E497=""),"",SUM($D$2:D497)-SUM($E$2:E497))</f>
        <v/>
      </c>
    </row>
    <row r="498" customFormat="false" ht="15" hidden="false" customHeight="false" outlineLevel="0" collapsed="false">
      <c r="A498" s="34"/>
      <c r="B498" s="35"/>
      <c r="C498" s="35"/>
      <c r="D498" s="36"/>
      <c r="E498" s="36"/>
      <c r="F498" s="35"/>
      <c r="G498" s="35"/>
      <c r="H498" s="37" t="str">
        <f aca="false">IF(AND(D498="",E498=""),"",SUM($D$2:D498)-SUM($E$2:E498))</f>
        <v/>
      </c>
    </row>
    <row r="499" customFormat="false" ht="15" hidden="false" customHeight="false" outlineLevel="0" collapsed="false">
      <c r="A499" s="34"/>
      <c r="B499" s="35"/>
      <c r="C499" s="35"/>
      <c r="D499" s="36"/>
      <c r="E499" s="36"/>
      <c r="F499" s="35"/>
      <c r="G499" s="35"/>
      <c r="H499" s="37" t="str">
        <f aca="false">IF(AND(D499="",E499=""),"",SUM($D$2:D499)-SUM($E$2:E499))</f>
        <v/>
      </c>
    </row>
    <row r="500" customFormat="false" ht="15" hidden="false" customHeight="false" outlineLevel="0" collapsed="false">
      <c r="A500" s="34"/>
      <c r="B500" s="35"/>
      <c r="C500" s="35"/>
      <c r="D500" s="36"/>
      <c r="E500" s="36"/>
      <c r="F500" s="35"/>
      <c r="G500" s="35"/>
      <c r="H500" s="37" t="str">
        <f aca="false">IF(AND(D500="",E500=""),"",SUM($D$2:D500)-SUM($E$2:E500))</f>
        <v/>
      </c>
    </row>
    <row r="501" customFormat="false" ht="15" hidden="false" customHeight="false" outlineLevel="0" collapsed="false">
      <c r="A501" s="34"/>
      <c r="B501" s="35"/>
      <c r="C501" s="35"/>
      <c r="D501" s="36"/>
      <c r="E501" s="36"/>
      <c r="F501" s="35"/>
      <c r="G501" s="35"/>
      <c r="H501" s="37" t="str">
        <f aca="false">IF(AND(D501="",E501=""),"",SUM($D$2:D501)-SUM($E$2:E501))</f>
        <v/>
      </c>
    </row>
    <row r="502" customFormat="false" ht="15" hidden="false" customHeight="false" outlineLevel="0" collapsed="false">
      <c r="A502" s="34"/>
      <c r="B502" s="35"/>
      <c r="C502" s="35"/>
      <c r="D502" s="36"/>
      <c r="E502" s="36"/>
      <c r="F502" s="35"/>
      <c r="G502" s="35"/>
      <c r="H502" s="37" t="str">
        <f aca="false">IF(AND(D502="",E502=""),"",SUM($D$2:D502)-SUM($E$2:E502))</f>
        <v/>
      </c>
    </row>
    <row r="503" customFormat="false" ht="15" hidden="false" customHeight="false" outlineLevel="0" collapsed="false">
      <c r="A503" s="34"/>
      <c r="B503" s="35"/>
      <c r="C503" s="35"/>
      <c r="D503" s="36"/>
      <c r="E503" s="36"/>
      <c r="F503" s="35"/>
      <c r="G503" s="35"/>
      <c r="H503" s="37" t="str">
        <f aca="false">IF(AND(D503="",E503=""),"",SUM($D$2:D503)-SUM($E$2:E503))</f>
        <v/>
      </c>
    </row>
    <row r="504" customFormat="false" ht="15" hidden="false" customHeight="false" outlineLevel="0" collapsed="false">
      <c r="A504" s="34"/>
      <c r="B504" s="35"/>
      <c r="C504" s="35"/>
      <c r="D504" s="36"/>
      <c r="E504" s="36"/>
      <c r="F504" s="35"/>
      <c r="G504" s="35"/>
      <c r="H504" s="37" t="str">
        <f aca="false">IF(AND(D504="",E504=""),"",SUM($D$2:D504)-SUM($E$2:E504))</f>
        <v/>
      </c>
    </row>
    <row r="505" customFormat="false" ht="15" hidden="false" customHeight="false" outlineLevel="0" collapsed="false">
      <c r="A505" s="34"/>
      <c r="B505" s="35"/>
      <c r="C505" s="35"/>
      <c r="D505" s="36"/>
      <c r="E505" s="36"/>
      <c r="F505" s="35"/>
      <c r="G505" s="35"/>
      <c r="H505" s="37" t="str">
        <f aca="false">IF(AND(D505="",E505=""),"",SUM($D$2:D505)-SUM($E$2:E505))</f>
        <v/>
      </c>
    </row>
    <row r="506" customFormat="false" ht="15" hidden="false" customHeight="false" outlineLevel="0" collapsed="false">
      <c r="A506" s="34"/>
      <c r="B506" s="35"/>
      <c r="C506" s="35"/>
      <c r="D506" s="36"/>
      <c r="E506" s="36"/>
      <c r="F506" s="35"/>
      <c r="G506" s="35"/>
      <c r="H506" s="37" t="str">
        <f aca="false">IF(AND(D506="",E506=""),"",SUM($D$2:D506)-SUM($E$2:E506))</f>
        <v/>
      </c>
    </row>
    <row r="507" customFormat="false" ht="15" hidden="false" customHeight="false" outlineLevel="0" collapsed="false">
      <c r="A507" s="34"/>
      <c r="B507" s="35"/>
      <c r="C507" s="35"/>
      <c r="D507" s="36"/>
      <c r="E507" s="36"/>
      <c r="F507" s="35"/>
      <c r="G507" s="35"/>
      <c r="H507" s="37" t="str">
        <f aca="false">IF(AND(D507="",E507=""),"",SUM($D$2:D507)-SUM($E$2:E507))</f>
        <v/>
      </c>
    </row>
    <row r="508" customFormat="false" ht="15" hidden="false" customHeight="false" outlineLevel="0" collapsed="false">
      <c r="A508" s="34"/>
      <c r="B508" s="35"/>
      <c r="C508" s="35"/>
      <c r="D508" s="36"/>
      <c r="E508" s="36"/>
      <c r="F508" s="35"/>
      <c r="G508" s="35"/>
      <c r="H508" s="37" t="str">
        <f aca="false">IF(AND(D508="",E508=""),"",SUM($D$2:D508)-SUM($E$2:E508))</f>
        <v/>
      </c>
    </row>
    <row r="509" customFormat="false" ht="15" hidden="false" customHeight="false" outlineLevel="0" collapsed="false">
      <c r="A509" s="34"/>
      <c r="B509" s="35"/>
      <c r="C509" s="35"/>
      <c r="D509" s="36"/>
      <c r="E509" s="36"/>
      <c r="F509" s="35"/>
      <c r="G509" s="35"/>
      <c r="H509" s="37" t="str">
        <f aca="false">IF(AND(D509="",E509=""),"",SUM($D$2:D509)-SUM($E$2:E509))</f>
        <v/>
      </c>
    </row>
    <row r="510" customFormat="false" ht="15" hidden="false" customHeight="false" outlineLevel="0" collapsed="false">
      <c r="A510" s="34"/>
      <c r="B510" s="35"/>
      <c r="C510" s="35"/>
      <c r="D510" s="36"/>
      <c r="E510" s="36"/>
      <c r="F510" s="35"/>
      <c r="G510" s="35"/>
      <c r="H510" s="37" t="str">
        <f aca="false">IF(AND(D510="",E510=""),"",SUM($D$2:D510)-SUM($E$2:E510))</f>
        <v/>
      </c>
    </row>
    <row r="511" customFormat="false" ht="15" hidden="false" customHeight="false" outlineLevel="0" collapsed="false">
      <c r="A511" s="34"/>
      <c r="B511" s="35"/>
      <c r="C511" s="35"/>
      <c r="D511" s="36"/>
      <c r="E511" s="36"/>
      <c r="F511" s="35"/>
      <c r="G511" s="35"/>
      <c r="H511" s="37" t="str">
        <f aca="false">IF(AND(D511="",E511=""),"",SUM($D$2:D511)-SUM($E$2:E511))</f>
        <v/>
      </c>
    </row>
    <row r="512" customFormat="false" ht="15" hidden="false" customHeight="false" outlineLevel="0" collapsed="false">
      <c r="A512" s="34"/>
      <c r="B512" s="35"/>
      <c r="C512" s="35"/>
      <c r="D512" s="36"/>
      <c r="E512" s="36"/>
      <c r="F512" s="35"/>
      <c r="G512" s="35"/>
      <c r="H512" s="37" t="str">
        <f aca="false">IF(AND(D512="",E512=""),"",SUM($D$2:D512)-SUM($E$2:E512))</f>
        <v/>
      </c>
    </row>
    <row r="513" customFormat="false" ht="15" hidden="false" customHeight="false" outlineLevel="0" collapsed="false">
      <c r="A513" s="34"/>
      <c r="B513" s="35"/>
      <c r="C513" s="35"/>
      <c r="D513" s="36"/>
      <c r="E513" s="36"/>
      <c r="F513" s="35"/>
      <c r="G513" s="35"/>
      <c r="H513" s="37" t="str">
        <f aca="false">IF(AND(D513="",E513=""),"",SUM($D$2:D513)-SUM($E$2:E513))</f>
        <v/>
      </c>
    </row>
    <row r="514" customFormat="false" ht="15" hidden="false" customHeight="false" outlineLevel="0" collapsed="false">
      <c r="A514" s="34"/>
      <c r="B514" s="35"/>
      <c r="C514" s="35"/>
      <c r="D514" s="36"/>
      <c r="E514" s="36"/>
      <c r="F514" s="35"/>
      <c r="G514" s="35"/>
      <c r="H514" s="37" t="str">
        <f aca="false">IF(AND(D514="",E514=""),"",SUM($D$2:D514)-SUM($E$2:E514))</f>
        <v/>
      </c>
    </row>
    <row r="515" customFormat="false" ht="15" hidden="false" customHeight="false" outlineLevel="0" collapsed="false">
      <c r="A515" s="34"/>
      <c r="B515" s="35"/>
      <c r="C515" s="35"/>
      <c r="D515" s="36"/>
      <c r="E515" s="36"/>
      <c r="F515" s="35"/>
      <c r="G515" s="35"/>
      <c r="H515" s="37" t="str">
        <f aca="false">IF(AND(D515="",E515=""),"",SUM($D$2:D515)-SUM($E$2:E515))</f>
        <v/>
      </c>
    </row>
    <row r="516" customFormat="false" ht="15" hidden="false" customHeight="false" outlineLevel="0" collapsed="false">
      <c r="A516" s="34"/>
      <c r="B516" s="35"/>
      <c r="C516" s="35"/>
      <c r="D516" s="36"/>
      <c r="E516" s="36"/>
      <c r="F516" s="35"/>
      <c r="G516" s="35"/>
      <c r="H516" s="37" t="str">
        <f aca="false">IF(AND(D516="",E516=""),"",SUM($D$2:D516)-SUM($E$2:E516))</f>
        <v/>
      </c>
    </row>
    <row r="517" customFormat="false" ht="15" hidden="false" customHeight="false" outlineLevel="0" collapsed="false">
      <c r="A517" s="34"/>
      <c r="B517" s="35"/>
      <c r="C517" s="35"/>
      <c r="D517" s="36"/>
      <c r="E517" s="36"/>
      <c r="F517" s="35"/>
      <c r="G517" s="35"/>
      <c r="H517" s="37" t="str">
        <f aca="false">IF(AND(D517="",E517=""),"",SUM($D$2:D517)-SUM($E$2:E517))</f>
        <v/>
      </c>
    </row>
    <row r="518" customFormat="false" ht="15" hidden="false" customHeight="false" outlineLevel="0" collapsed="false">
      <c r="A518" s="34"/>
      <c r="B518" s="35"/>
      <c r="C518" s="35"/>
      <c r="D518" s="36"/>
      <c r="E518" s="36"/>
      <c r="F518" s="35"/>
      <c r="G518" s="35"/>
      <c r="H518" s="37" t="str">
        <f aca="false">IF(AND(D518="",E518=""),"",SUM($D$2:D518)-SUM($E$2:E518))</f>
        <v/>
      </c>
    </row>
    <row r="519" customFormat="false" ht="15" hidden="false" customHeight="false" outlineLevel="0" collapsed="false">
      <c r="A519" s="34"/>
      <c r="B519" s="35"/>
      <c r="C519" s="35"/>
      <c r="D519" s="36"/>
      <c r="E519" s="36"/>
      <c r="F519" s="35"/>
      <c r="G519" s="35"/>
      <c r="H519" s="37" t="str">
        <f aca="false">IF(AND(D519="",E519=""),"",SUM($D$2:D519)-SUM($E$2:E519))</f>
        <v/>
      </c>
    </row>
    <row r="520" customFormat="false" ht="15" hidden="false" customHeight="false" outlineLevel="0" collapsed="false">
      <c r="A520" s="34"/>
      <c r="B520" s="35"/>
      <c r="C520" s="35"/>
      <c r="D520" s="36"/>
      <c r="E520" s="36"/>
      <c r="F520" s="35"/>
      <c r="G520" s="35"/>
      <c r="H520" s="37" t="str">
        <f aca="false">IF(AND(D520="",E520=""),"",SUM($D$2:D520)-SUM($E$2:E520))</f>
        <v/>
      </c>
    </row>
    <row r="521" customFormat="false" ht="15" hidden="false" customHeight="false" outlineLevel="0" collapsed="false">
      <c r="A521" s="34"/>
      <c r="B521" s="35"/>
      <c r="C521" s="35"/>
      <c r="D521" s="36"/>
      <c r="E521" s="36"/>
      <c r="F521" s="35"/>
      <c r="G521" s="35"/>
      <c r="H521" s="37" t="str">
        <f aca="false">IF(AND(D521="",E521=""),"",SUM($D$2:D521)-SUM($E$2:E521))</f>
        <v/>
      </c>
    </row>
    <row r="522" customFormat="false" ht="15" hidden="false" customHeight="false" outlineLevel="0" collapsed="false">
      <c r="A522" s="34"/>
      <c r="B522" s="35"/>
      <c r="C522" s="35"/>
      <c r="D522" s="36"/>
      <c r="E522" s="36"/>
      <c r="F522" s="35"/>
      <c r="G522" s="35"/>
      <c r="H522" s="37" t="str">
        <f aca="false">IF(AND(D522="",E522=""),"",SUM($D$2:D522)-SUM($E$2:E522))</f>
        <v/>
      </c>
    </row>
    <row r="523" customFormat="false" ht="15" hidden="false" customHeight="false" outlineLevel="0" collapsed="false">
      <c r="A523" s="34"/>
      <c r="B523" s="35"/>
      <c r="C523" s="35"/>
      <c r="D523" s="36"/>
      <c r="E523" s="36"/>
      <c r="F523" s="35"/>
      <c r="G523" s="35"/>
      <c r="H523" s="37" t="str">
        <f aca="false">IF(AND(D523="",E523=""),"",SUM($D$2:D523)-SUM($E$2:E523))</f>
        <v/>
      </c>
    </row>
    <row r="524" customFormat="false" ht="15" hidden="false" customHeight="false" outlineLevel="0" collapsed="false">
      <c r="A524" s="34"/>
      <c r="B524" s="35"/>
      <c r="C524" s="35"/>
      <c r="D524" s="36"/>
      <c r="E524" s="36"/>
      <c r="F524" s="35"/>
      <c r="G524" s="35"/>
      <c r="H524" s="37" t="str">
        <f aca="false">IF(AND(D524="",E524=""),"",SUM($D$2:D524)-SUM($E$2:E524))</f>
        <v/>
      </c>
    </row>
    <row r="525" customFormat="false" ht="15" hidden="false" customHeight="false" outlineLevel="0" collapsed="false">
      <c r="A525" s="34"/>
      <c r="B525" s="35"/>
      <c r="C525" s="35"/>
      <c r="D525" s="36"/>
      <c r="E525" s="36"/>
      <c r="F525" s="35"/>
      <c r="G525" s="35"/>
      <c r="H525" s="37" t="str">
        <f aca="false">IF(AND(D525="",E525=""),"",SUM($D$2:D525)-SUM($E$2:E525))</f>
        <v/>
      </c>
    </row>
    <row r="526" customFormat="false" ht="15" hidden="false" customHeight="false" outlineLevel="0" collapsed="false">
      <c r="A526" s="34"/>
      <c r="B526" s="35"/>
      <c r="C526" s="35"/>
      <c r="D526" s="36"/>
      <c r="E526" s="36"/>
      <c r="F526" s="35"/>
      <c r="G526" s="35"/>
      <c r="H526" s="37" t="str">
        <f aca="false">IF(AND(D526="",E526=""),"",SUM($D$2:D526)-SUM($E$2:E526))</f>
        <v/>
      </c>
    </row>
    <row r="527" customFormat="false" ht="15" hidden="false" customHeight="false" outlineLevel="0" collapsed="false">
      <c r="A527" s="34"/>
      <c r="B527" s="35"/>
      <c r="C527" s="35"/>
      <c r="D527" s="36"/>
      <c r="E527" s="36"/>
      <c r="F527" s="35"/>
      <c r="G527" s="35"/>
      <c r="H527" s="37" t="str">
        <f aca="false">IF(AND(D527="",E527=""),"",SUM($D$2:D527)-SUM($E$2:E527))</f>
        <v/>
      </c>
    </row>
    <row r="528" customFormat="false" ht="15" hidden="false" customHeight="false" outlineLevel="0" collapsed="false">
      <c r="A528" s="34"/>
      <c r="B528" s="35"/>
      <c r="C528" s="35"/>
      <c r="D528" s="36"/>
      <c r="E528" s="36"/>
      <c r="F528" s="35"/>
      <c r="G528" s="35"/>
      <c r="H528" s="37" t="str">
        <f aca="false">IF(AND(D528="",E528=""),"",SUM($D$2:D528)-SUM($E$2:E528))</f>
        <v/>
      </c>
    </row>
    <row r="529" customFormat="false" ht="15" hidden="false" customHeight="false" outlineLevel="0" collapsed="false">
      <c r="A529" s="34"/>
      <c r="B529" s="35"/>
      <c r="C529" s="35"/>
      <c r="D529" s="36"/>
      <c r="E529" s="36"/>
      <c r="F529" s="35"/>
      <c r="G529" s="35"/>
      <c r="H529" s="37" t="str">
        <f aca="false">IF(AND(D529="",E529=""),"",SUM($D$2:D529)-SUM($E$2:E529))</f>
        <v/>
      </c>
    </row>
    <row r="530" customFormat="false" ht="15" hidden="false" customHeight="false" outlineLevel="0" collapsed="false">
      <c r="A530" s="34"/>
      <c r="B530" s="35"/>
      <c r="C530" s="35"/>
      <c r="D530" s="36"/>
      <c r="E530" s="36"/>
      <c r="F530" s="35"/>
      <c r="G530" s="35"/>
      <c r="H530" s="37" t="str">
        <f aca="false">IF(AND(D530="",E530=""),"",SUM($D$2:D530)-SUM($E$2:E530))</f>
        <v/>
      </c>
    </row>
    <row r="531" customFormat="false" ht="15" hidden="false" customHeight="false" outlineLevel="0" collapsed="false">
      <c r="A531" s="34"/>
      <c r="B531" s="35"/>
      <c r="C531" s="35"/>
      <c r="D531" s="36"/>
      <c r="E531" s="36"/>
      <c r="F531" s="35"/>
      <c r="G531" s="35"/>
      <c r="H531" s="37" t="str">
        <f aca="false">IF(AND(D531="",E531=""),"",SUM($D$2:D531)-SUM($E$2:E531))</f>
        <v/>
      </c>
    </row>
    <row r="532" customFormat="false" ht="15" hidden="false" customHeight="false" outlineLevel="0" collapsed="false">
      <c r="A532" s="34"/>
      <c r="B532" s="35"/>
      <c r="C532" s="35"/>
      <c r="D532" s="36"/>
      <c r="E532" s="36"/>
      <c r="F532" s="35"/>
      <c r="G532" s="35"/>
      <c r="H532" s="37" t="str">
        <f aca="false">IF(AND(D532="",E532=""),"",SUM($D$2:D532)-SUM($E$2:E532))</f>
        <v/>
      </c>
    </row>
    <row r="533" customFormat="false" ht="15" hidden="false" customHeight="false" outlineLevel="0" collapsed="false">
      <c r="A533" s="34"/>
      <c r="B533" s="35"/>
      <c r="C533" s="35"/>
      <c r="D533" s="36"/>
      <c r="E533" s="36"/>
      <c r="F533" s="35"/>
      <c r="G533" s="35"/>
      <c r="H533" s="37" t="str">
        <f aca="false">IF(AND(D533="",E533=""),"",SUM($D$2:D533)-SUM($E$2:E533))</f>
        <v/>
      </c>
    </row>
    <row r="534" customFormat="false" ht="15" hidden="false" customHeight="false" outlineLevel="0" collapsed="false">
      <c r="A534" s="34"/>
      <c r="B534" s="35"/>
      <c r="C534" s="35"/>
      <c r="D534" s="36"/>
      <c r="E534" s="36"/>
      <c r="F534" s="35"/>
      <c r="G534" s="35"/>
      <c r="H534" s="37" t="str">
        <f aca="false">IF(AND(D534="",E534=""),"",SUM($D$2:D534)-SUM($E$2:E534))</f>
        <v/>
      </c>
    </row>
    <row r="535" customFormat="false" ht="15" hidden="false" customHeight="false" outlineLevel="0" collapsed="false">
      <c r="A535" s="34"/>
      <c r="B535" s="35"/>
      <c r="C535" s="35"/>
      <c r="D535" s="36"/>
      <c r="E535" s="36"/>
      <c r="F535" s="35"/>
      <c r="G535" s="35"/>
      <c r="H535" s="37" t="str">
        <f aca="false">IF(AND(D535="",E535=""),"",SUM($D$2:D535)-SUM($E$2:E535))</f>
        <v/>
      </c>
    </row>
    <row r="536" customFormat="false" ht="15" hidden="false" customHeight="false" outlineLevel="0" collapsed="false">
      <c r="A536" s="34"/>
      <c r="B536" s="35"/>
      <c r="C536" s="35"/>
      <c r="D536" s="36"/>
      <c r="E536" s="36"/>
      <c r="F536" s="35"/>
      <c r="G536" s="35"/>
      <c r="H536" s="37" t="str">
        <f aca="false">IF(AND(D536="",E536=""),"",SUM($D$2:D536)-SUM($E$2:E536))</f>
        <v/>
      </c>
    </row>
    <row r="537" customFormat="false" ht="15" hidden="false" customHeight="false" outlineLevel="0" collapsed="false">
      <c r="A537" s="34"/>
      <c r="B537" s="35"/>
      <c r="C537" s="35"/>
      <c r="D537" s="36"/>
      <c r="E537" s="36"/>
      <c r="F537" s="35"/>
      <c r="G537" s="35"/>
      <c r="H537" s="37" t="str">
        <f aca="false">IF(AND(D537="",E537=""),"",SUM($D$2:D537)-SUM($E$2:E537))</f>
        <v/>
      </c>
    </row>
    <row r="538" customFormat="false" ht="15" hidden="false" customHeight="false" outlineLevel="0" collapsed="false">
      <c r="A538" s="34"/>
      <c r="B538" s="35"/>
      <c r="C538" s="35"/>
      <c r="D538" s="36"/>
      <c r="E538" s="36"/>
      <c r="F538" s="35"/>
      <c r="G538" s="35"/>
      <c r="H538" s="37" t="str">
        <f aca="false">IF(AND(D538="",E538=""),"",SUM($D$2:D538)-SUM($E$2:E538))</f>
        <v/>
      </c>
    </row>
    <row r="539" customFormat="false" ht="15" hidden="false" customHeight="false" outlineLevel="0" collapsed="false">
      <c r="A539" s="34"/>
      <c r="B539" s="35"/>
      <c r="C539" s="35"/>
      <c r="D539" s="36"/>
      <c r="E539" s="36"/>
      <c r="F539" s="35"/>
      <c r="G539" s="35"/>
      <c r="H539" s="37" t="str">
        <f aca="false">IF(AND(D539="",E539=""),"",SUM($D$2:D539)-SUM($E$2:E539))</f>
        <v/>
      </c>
    </row>
    <row r="540" customFormat="false" ht="15" hidden="false" customHeight="false" outlineLevel="0" collapsed="false">
      <c r="A540" s="34"/>
      <c r="B540" s="35"/>
      <c r="C540" s="35"/>
      <c r="D540" s="36"/>
      <c r="E540" s="36"/>
      <c r="F540" s="35"/>
      <c r="G540" s="35"/>
      <c r="H540" s="37" t="str">
        <f aca="false">IF(AND(D540="",E540=""),"",SUM($D$2:D540)-SUM($E$2:E540))</f>
        <v/>
      </c>
    </row>
    <row r="541" customFormat="false" ht="15" hidden="false" customHeight="false" outlineLevel="0" collapsed="false">
      <c r="A541" s="34"/>
      <c r="B541" s="35"/>
      <c r="C541" s="35"/>
      <c r="D541" s="36"/>
      <c r="E541" s="36"/>
      <c r="F541" s="35"/>
      <c r="G541" s="35"/>
      <c r="H541" s="37" t="str">
        <f aca="false">IF(AND(D541="",E541=""),"",SUM($D$2:D541)-SUM($E$2:E541))</f>
        <v/>
      </c>
    </row>
    <row r="542" customFormat="false" ht="15" hidden="false" customHeight="false" outlineLevel="0" collapsed="false">
      <c r="A542" s="34"/>
      <c r="B542" s="35"/>
      <c r="C542" s="35"/>
      <c r="D542" s="36"/>
      <c r="E542" s="36"/>
      <c r="F542" s="35"/>
      <c r="G542" s="35"/>
      <c r="H542" s="37" t="str">
        <f aca="false">IF(AND(D542="",E542=""),"",SUM($D$2:D542)-SUM($E$2:E542))</f>
        <v/>
      </c>
    </row>
    <row r="543" customFormat="false" ht="15" hidden="false" customHeight="false" outlineLevel="0" collapsed="false">
      <c r="A543" s="34"/>
      <c r="B543" s="35"/>
      <c r="C543" s="35"/>
      <c r="D543" s="36"/>
      <c r="E543" s="36"/>
      <c r="F543" s="35"/>
      <c r="G543" s="35"/>
      <c r="H543" s="37" t="str">
        <f aca="false">IF(AND(D543="",E543=""),"",SUM($D$2:D543)-SUM($E$2:E543))</f>
        <v/>
      </c>
    </row>
    <row r="544" customFormat="false" ht="15" hidden="false" customHeight="false" outlineLevel="0" collapsed="false">
      <c r="A544" s="34"/>
      <c r="B544" s="35"/>
      <c r="C544" s="35"/>
      <c r="D544" s="36"/>
      <c r="E544" s="36"/>
      <c r="F544" s="35"/>
      <c r="G544" s="35"/>
      <c r="H544" s="37" t="str">
        <f aca="false">IF(AND(D544="",E544=""),"",SUM($D$2:D544)-SUM($E$2:E544))</f>
        <v/>
      </c>
    </row>
    <row r="545" customFormat="false" ht="15" hidden="false" customHeight="false" outlineLevel="0" collapsed="false">
      <c r="A545" s="34"/>
      <c r="B545" s="35"/>
      <c r="C545" s="35"/>
      <c r="D545" s="36"/>
      <c r="E545" s="36"/>
      <c r="F545" s="35"/>
      <c r="G545" s="35"/>
      <c r="H545" s="37" t="str">
        <f aca="false">IF(AND(D545="",E545=""),"",SUM($D$2:D545)-SUM($E$2:E545))</f>
        <v/>
      </c>
    </row>
    <row r="546" customFormat="false" ht="15" hidden="false" customHeight="false" outlineLevel="0" collapsed="false">
      <c r="A546" s="34"/>
      <c r="B546" s="35"/>
      <c r="C546" s="35"/>
      <c r="D546" s="36"/>
      <c r="E546" s="36"/>
      <c r="F546" s="35"/>
      <c r="G546" s="35"/>
      <c r="H546" s="37" t="str">
        <f aca="false">IF(AND(D546="",E546=""),"",SUM($D$2:D546)-SUM($E$2:E546))</f>
        <v/>
      </c>
    </row>
    <row r="547" customFormat="false" ht="15" hidden="false" customHeight="false" outlineLevel="0" collapsed="false">
      <c r="A547" s="34"/>
      <c r="B547" s="35"/>
      <c r="C547" s="35"/>
      <c r="D547" s="36"/>
      <c r="E547" s="36"/>
      <c r="F547" s="35"/>
      <c r="G547" s="35"/>
      <c r="H547" s="37" t="str">
        <f aca="false">IF(AND(D547="",E547=""),"",SUM($D$2:D547)-SUM($E$2:E547))</f>
        <v/>
      </c>
    </row>
    <row r="548" customFormat="false" ht="15" hidden="false" customHeight="false" outlineLevel="0" collapsed="false">
      <c r="A548" s="34"/>
      <c r="B548" s="35"/>
      <c r="C548" s="35"/>
      <c r="D548" s="36"/>
      <c r="E548" s="36"/>
      <c r="F548" s="35"/>
      <c r="G548" s="35"/>
      <c r="H548" s="37" t="str">
        <f aca="false">IF(AND(D548="",E548=""),"",SUM($D$2:D548)-SUM($E$2:E548))</f>
        <v/>
      </c>
    </row>
    <row r="549" customFormat="false" ht="15" hidden="false" customHeight="false" outlineLevel="0" collapsed="false">
      <c r="A549" s="34"/>
      <c r="B549" s="35"/>
      <c r="C549" s="35"/>
      <c r="D549" s="36"/>
      <c r="E549" s="36"/>
      <c r="F549" s="35"/>
      <c r="G549" s="35"/>
      <c r="H549" s="37" t="str">
        <f aca="false">IF(AND(D549="",E549=""),"",SUM($D$2:D549)-SUM($E$2:E549))</f>
        <v/>
      </c>
    </row>
    <row r="550" customFormat="false" ht="15" hidden="false" customHeight="false" outlineLevel="0" collapsed="false">
      <c r="A550" s="34"/>
      <c r="B550" s="35"/>
      <c r="C550" s="35"/>
      <c r="D550" s="36"/>
      <c r="E550" s="36"/>
      <c r="F550" s="35"/>
      <c r="G550" s="35"/>
      <c r="H550" s="37" t="str">
        <f aca="false">IF(AND(D550="",E550=""),"",SUM($D$2:D550)-SUM($E$2:E550))</f>
        <v/>
      </c>
    </row>
    <row r="551" customFormat="false" ht="15" hidden="false" customHeight="false" outlineLevel="0" collapsed="false">
      <c r="A551" s="34"/>
      <c r="B551" s="35"/>
      <c r="C551" s="35"/>
      <c r="D551" s="36"/>
      <c r="E551" s="36"/>
      <c r="F551" s="35"/>
      <c r="G551" s="35"/>
      <c r="H551" s="37" t="str">
        <f aca="false">IF(AND(D551="",E551=""),"",SUM($D$2:D551)-SUM($E$2:E551))</f>
        <v/>
      </c>
    </row>
    <row r="552" customFormat="false" ht="15" hidden="false" customHeight="false" outlineLevel="0" collapsed="false">
      <c r="A552" s="34"/>
      <c r="B552" s="35"/>
      <c r="C552" s="35"/>
      <c r="D552" s="36"/>
      <c r="E552" s="36"/>
      <c r="F552" s="35"/>
      <c r="G552" s="35"/>
      <c r="H552" s="37" t="str">
        <f aca="false">IF(AND(D552="",E552=""),"",SUM($D$2:D552)-SUM($E$2:E552))</f>
        <v/>
      </c>
    </row>
    <row r="553" customFormat="false" ht="15" hidden="false" customHeight="false" outlineLevel="0" collapsed="false">
      <c r="A553" s="34"/>
      <c r="B553" s="35"/>
      <c r="C553" s="35"/>
      <c r="D553" s="36"/>
      <c r="E553" s="36"/>
      <c r="F553" s="35"/>
      <c r="G553" s="35"/>
      <c r="H553" s="37" t="str">
        <f aca="false">IF(AND(D553="",E553=""),"",SUM($D$2:D553)-SUM($E$2:E553))</f>
        <v/>
      </c>
    </row>
    <row r="554" customFormat="false" ht="15" hidden="false" customHeight="false" outlineLevel="0" collapsed="false">
      <c r="A554" s="34"/>
      <c r="B554" s="35"/>
      <c r="C554" s="35"/>
      <c r="D554" s="36"/>
      <c r="E554" s="36"/>
      <c r="F554" s="35"/>
      <c r="G554" s="35"/>
      <c r="H554" s="37" t="str">
        <f aca="false">IF(AND(D554="",E554=""),"",SUM($D$2:D554)-SUM($E$2:E554))</f>
        <v/>
      </c>
    </row>
    <row r="555" customFormat="false" ht="15" hidden="false" customHeight="false" outlineLevel="0" collapsed="false">
      <c r="A555" s="34"/>
      <c r="B555" s="35"/>
      <c r="C555" s="35"/>
      <c r="D555" s="36"/>
      <c r="E555" s="36"/>
      <c r="F555" s="35"/>
      <c r="G555" s="35"/>
      <c r="H555" s="37" t="str">
        <f aca="false">IF(AND(D555="",E555=""),"",SUM($D$2:D555)-SUM($E$2:E555))</f>
        <v/>
      </c>
    </row>
    <row r="556" customFormat="false" ht="15" hidden="false" customHeight="false" outlineLevel="0" collapsed="false">
      <c r="A556" s="34"/>
      <c r="B556" s="35"/>
      <c r="C556" s="35"/>
      <c r="D556" s="36"/>
      <c r="E556" s="36"/>
      <c r="F556" s="35"/>
      <c r="G556" s="35"/>
      <c r="H556" s="37" t="str">
        <f aca="false">IF(AND(D556="",E556=""),"",SUM($D$2:D556)-SUM($E$2:E556))</f>
        <v/>
      </c>
    </row>
    <row r="557" customFormat="false" ht="15" hidden="false" customHeight="false" outlineLevel="0" collapsed="false">
      <c r="A557" s="34"/>
      <c r="B557" s="35"/>
      <c r="C557" s="35"/>
      <c r="D557" s="36"/>
      <c r="E557" s="36"/>
      <c r="F557" s="35"/>
      <c r="G557" s="35"/>
      <c r="H557" s="37" t="str">
        <f aca="false">IF(AND(D557="",E557=""),"",SUM($D$2:D557)-SUM($E$2:E557))</f>
        <v/>
      </c>
    </row>
    <row r="558" customFormat="false" ht="15" hidden="false" customHeight="false" outlineLevel="0" collapsed="false">
      <c r="A558" s="34"/>
      <c r="B558" s="35"/>
      <c r="C558" s="35"/>
      <c r="D558" s="36"/>
      <c r="E558" s="36"/>
      <c r="F558" s="35"/>
      <c r="G558" s="35"/>
      <c r="H558" s="37" t="str">
        <f aca="false">IF(AND(D558="",E558=""),"",SUM($D$2:D558)-SUM($E$2:E558))</f>
        <v/>
      </c>
    </row>
    <row r="559" customFormat="false" ht="15" hidden="false" customHeight="false" outlineLevel="0" collapsed="false">
      <c r="A559" s="34"/>
      <c r="B559" s="35"/>
      <c r="C559" s="35"/>
      <c r="D559" s="36"/>
      <c r="E559" s="36"/>
      <c r="F559" s="35"/>
      <c r="G559" s="35"/>
      <c r="H559" s="37" t="str">
        <f aca="false">IF(AND(D559="",E559=""),"",SUM($D$2:D559)-SUM($E$2:E559))</f>
        <v/>
      </c>
    </row>
    <row r="560" customFormat="false" ht="15" hidden="false" customHeight="false" outlineLevel="0" collapsed="false">
      <c r="A560" s="34"/>
      <c r="B560" s="35"/>
      <c r="C560" s="35"/>
      <c r="D560" s="36"/>
      <c r="E560" s="36"/>
      <c r="F560" s="35"/>
      <c r="G560" s="35"/>
      <c r="H560" s="37" t="str">
        <f aca="false">IF(AND(D560="",E560=""),"",SUM($D$2:D560)-SUM($E$2:E560))</f>
        <v/>
      </c>
    </row>
    <row r="561" customFormat="false" ht="15" hidden="false" customHeight="false" outlineLevel="0" collapsed="false">
      <c r="A561" s="34"/>
      <c r="B561" s="35"/>
      <c r="C561" s="35"/>
      <c r="D561" s="36"/>
      <c r="E561" s="36"/>
      <c r="F561" s="35"/>
      <c r="G561" s="35"/>
      <c r="H561" s="37" t="str">
        <f aca="false">IF(AND(D561="",E561=""),"",SUM($D$2:D561)-SUM($E$2:E561))</f>
        <v/>
      </c>
    </row>
    <row r="562" customFormat="false" ht="15" hidden="false" customHeight="false" outlineLevel="0" collapsed="false">
      <c r="A562" s="34"/>
      <c r="B562" s="35"/>
      <c r="C562" s="35"/>
      <c r="D562" s="36"/>
      <c r="E562" s="36"/>
      <c r="F562" s="35"/>
      <c r="G562" s="35"/>
      <c r="H562" s="37" t="str">
        <f aca="false">IF(AND(D562="",E562=""),"",SUM($D$2:D562)-SUM($E$2:E562))</f>
        <v/>
      </c>
    </row>
    <row r="563" customFormat="false" ht="15" hidden="false" customHeight="false" outlineLevel="0" collapsed="false">
      <c r="A563" s="34"/>
      <c r="B563" s="35"/>
      <c r="C563" s="35"/>
      <c r="D563" s="36"/>
      <c r="E563" s="36"/>
      <c r="F563" s="35"/>
      <c r="G563" s="35"/>
      <c r="H563" s="37" t="str">
        <f aca="false">IF(AND(D563="",E563=""),"",SUM($D$2:D563)-SUM($E$2:E563))</f>
        <v/>
      </c>
    </row>
    <row r="564" customFormat="false" ht="15" hidden="false" customHeight="false" outlineLevel="0" collapsed="false">
      <c r="A564" s="34"/>
      <c r="B564" s="35"/>
      <c r="C564" s="35"/>
      <c r="D564" s="36"/>
      <c r="E564" s="36"/>
      <c r="F564" s="35"/>
      <c r="G564" s="35"/>
      <c r="H564" s="37" t="str">
        <f aca="false">IF(AND(D564="",E564=""),"",SUM($D$2:D564)-SUM($E$2:E564))</f>
        <v/>
      </c>
    </row>
    <row r="565" customFormat="false" ht="15" hidden="false" customHeight="false" outlineLevel="0" collapsed="false">
      <c r="A565" s="34"/>
      <c r="B565" s="35"/>
      <c r="C565" s="35"/>
      <c r="D565" s="36"/>
      <c r="E565" s="36"/>
      <c r="F565" s="35"/>
      <c r="G565" s="35"/>
      <c r="H565" s="37" t="str">
        <f aca="false">IF(AND(D565="",E565=""),"",SUM($D$2:D565)-SUM($E$2:E565))</f>
        <v/>
      </c>
    </row>
    <row r="566" customFormat="false" ht="15" hidden="false" customHeight="false" outlineLevel="0" collapsed="false">
      <c r="A566" s="34"/>
      <c r="B566" s="35"/>
      <c r="C566" s="35"/>
      <c r="D566" s="36"/>
      <c r="E566" s="36"/>
      <c r="F566" s="35"/>
      <c r="G566" s="35"/>
      <c r="H566" s="37" t="str">
        <f aca="false">IF(AND(D566="",E566=""),"",SUM($D$2:D566)-SUM($E$2:E566))</f>
        <v/>
      </c>
    </row>
    <row r="567" customFormat="false" ht="15" hidden="false" customHeight="false" outlineLevel="0" collapsed="false">
      <c r="A567" s="34"/>
      <c r="B567" s="35"/>
      <c r="C567" s="35"/>
      <c r="D567" s="36"/>
      <c r="E567" s="36"/>
      <c r="F567" s="35"/>
      <c r="G567" s="35"/>
      <c r="H567" s="37" t="str">
        <f aca="false">IF(AND(D567="",E567=""),"",SUM($D$2:D567)-SUM($E$2:E567))</f>
        <v/>
      </c>
    </row>
    <row r="568" customFormat="false" ht="15" hidden="false" customHeight="false" outlineLevel="0" collapsed="false">
      <c r="A568" s="34"/>
      <c r="B568" s="35"/>
      <c r="C568" s="35"/>
      <c r="D568" s="36"/>
      <c r="E568" s="36"/>
      <c r="F568" s="35"/>
      <c r="G568" s="35"/>
      <c r="H568" s="37" t="str">
        <f aca="false">IF(AND(D568="",E568=""),"",SUM($D$2:D568)-SUM($E$2:E568))</f>
        <v/>
      </c>
    </row>
    <row r="569" customFormat="false" ht="15" hidden="false" customHeight="false" outlineLevel="0" collapsed="false">
      <c r="A569" s="34"/>
      <c r="B569" s="35"/>
      <c r="C569" s="35"/>
      <c r="D569" s="36"/>
      <c r="E569" s="36"/>
      <c r="F569" s="35"/>
      <c r="G569" s="35"/>
      <c r="H569" s="37" t="str">
        <f aca="false">IF(AND(D569="",E569=""),"",SUM($D$2:D569)-SUM($E$2:E569))</f>
        <v/>
      </c>
    </row>
    <row r="570" customFormat="false" ht="15" hidden="false" customHeight="false" outlineLevel="0" collapsed="false">
      <c r="A570" s="34"/>
      <c r="B570" s="35"/>
      <c r="C570" s="35"/>
      <c r="D570" s="36"/>
      <c r="E570" s="36"/>
      <c r="F570" s="35"/>
      <c r="G570" s="35"/>
      <c r="H570" s="37" t="str">
        <f aca="false">IF(AND(D570="",E570=""),"",SUM($D$2:D570)-SUM($E$2:E570))</f>
        <v/>
      </c>
    </row>
    <row r="571" customFormat="false" ht="15" hidden="false" customHeight="false" outlineLevel="0" collapsed="false">
      <c r="A571" s="34"/>
      <c r="B571" s="35"/>
      <c r="C571" s="35"/>
      <c r="D571" s="36"/>
      <c r="E571" s="36"/>
      <c r="F571" s="35"/>
      <c r="G571" s="35"/>
      <c r="H571" s="37" t="str">
        <f aca="false">IF(AND(D571="",E571=""),"",SUM($D$2:D571)-SUM($E$2:E571))</f>
        <v/>
      </c>
    </row>
    <row r="572" customFormat="false" ht="15" hidden="false" customHeight="false" outlineLevel="0" collapsed="false">
      <c r="A572" s="34"/>
      <c r="B572" s="35"/>
      <c r="C572" s="35"/>
      <c r="D572" s="36"/>
      <c r="E572" s="36"/>
      <c r="F572" s="35"/>
      <c r="G572" s="35"/>
      <c r="H572" s="37" t="str">
        <f aca="false">IF(AND(D572="",E572=""),"",SUM($D$2:D572)-SUM($E$2:E572))</f>
        <v/>
      </c>
    </row>
    <row r="573" customFormat="false" ht="15" hidden="false" customHeight="false" outlineLevel="0" collapsed="false">
      <c r="A573" s="34"/>
      <c r="B573" s="35"/>
      <c r="C573" s="35"/>
      <c r="D573" s="36"/>
      <c r="E573" s="36"/>
      <c r="F573" s="35"/>
      <c r="G573" s="35"/>
      <c r="H573" s="37" t="str">
        <f aca="false">IF(AND(D573="",E573=""),"",SUM($D$2:D573)-SUM($E$2:E573))</f>
        <v/>
      </c>
    </row>
    <row r="574" customFormat="false" ht="15" hidden="false" customHeight="false" outlineLevel="0" collapsed="false">
      <c r="A574" s="34"/>
      <c r="B574" s="35"/>
      <c r="C574" s="35"/>
      <c r="D574" s="36"/>
      <c r="E574" s="36"/>
      <c r="F574" s="35"/>
      <c r="G574" s="35"/>
      <c r="H574" s="37" t="str">
        <f aca="false">IF(AND(D574="",E574=""),"",SUM($D$2:D574)-SUM($E$2:E574))</f>
        <v/>
      </c>
    </row>
    <row r="575" customFormat="false" ht="15" hidden="false" customHeight="false" outlineLevel="0" collapsed="false">
      <c r="A575" s="34"/>
      <c r="B575" s="35"/>
      <c r="C575" s="35"/>
      <c r="D575" s="36"/>
      <c r="E575" s="36"/>
      <c r="F575" s="35"/>
      <c r="G575" s="35"/>
      <c r="H575" s="37" t="str">
        <f aca="false">IF(AND(D575="",E575=""),"",SUM($D$2:D575)-SUM($E$2:E575))</f>
        <v/>
      </c>
    </row>
    <row r="576" customFormat="false" ht="15" hidden="false" customHeight="false" outlineLevel="0" collapsed="false">
      <c r="A576" s="34"/>
      <c r="B576" s="35"/>
      <c r="C576" s="35"/>
      <c r="D576" s="36"/>
      <c r="E576" s="36"/>
      <c r="F576" s="35"/>
      <c r="G576" s="35"/>
      <c r="H576" s="37" t="str">
        <f aca="false">IF(AND(D576="",E576=""),"",SUM($D$2:D576)-SUM($E$2:E576))</f>
        <v/>
      </c>
    </row>
    <row r="577" customFormat="false" ht="15" hidden="false" customHeight="false" outlineLevel="0" collapsed="false">
      <c r="A577" s="34"/>
      <c r="B577" s="35"/>
      <c r="C577" s="35"/>
      <c r="D577" s="36"/>
      <c r="E577" s="36"/>
      <c r="F577" s="35"/>
      <c r="G577" s="35"/>
      <c r="H577" s="37" t="str">
        <f aca="false">IF(AND(D577="",E577=""),"",SUM($D$2:D577)-SUM($E$2:E577))</f>
        <v/>
      </c>
    </row>
    <row r="578" customFormat="false" ht="15" hidden="false" customHeight="false" outlineLevel="0" collapsed="false">
      <c r="A578" s="34"/>
      <c r="B578" s="35"/>
      <c r="C578" s="35"/>
      <c r="D578" s="36"/>
      <c r="E578" s="36"/>
      <c r="F578" s="35"/>
      <c r="G578" s="35"/>
      <c r="H578" s="37" t="str">
        <f aca="false">IF(AND(D578="",E578=""),"",SUM($D$2:D578)-SUM($E$2:E578))</f>
        <v/>
      </c>
    </row>
    <row r="579" customFormat="false" ht="15" hidden="false" customHeight="false" outlineLevel="0" collapsed="false">
      <c r="A579" s="34"/>
      <c r="B579" s="35"/>
      <c r="C579" s="35"/>
      <c r="D579" s="36"/>
      <c r="E579" s="36"/>
      <c r="F579" s="35"/>
      <c r="G579" s="35"/>
      <c r="H579" s="37" t="str">
        <f aca="false">IF(AND(D579="",E579=""),"",SUM($D$2:D579)-SUM($E$2:E579))</f>
        <v/>
      </c>
    </row>
    <row r="580" customFormat="false" ht="15" hidden="false" customHeight="false" outlineLevel="0" collapsed="false">
      <c r="A580" s="34"/>
      <c r="B580" s="35"/>
      <c r="C580" s="35"/>
      <c r="D580" s="36"/>
      <c r="E580" s="36"/>
      <c r="F580" s="35"/>
      <c r="G580" s="35"/>
      <c r="H580" s="37" t="str">
        <f aca="false">IF(AND(D580="",E580=""),"",SUM($D$2:D580)-SUM($E$2:E580))</f>
        <v/>
      </c>
    </row>
    <row r="581" customFormat="false" ht="15" hidden="false" customHeight="false" outlineLevel="0" collapsed="false">
      <c r="A581" s="34"/>
      <c r="B581" s="35"/>
      <c r="C581" s="35"/>
      <c r="D581" s="36"/>
      <c r="E581" s="36"/>
      <c r="F581" s="35"/>
      <c r="G581" s="35"/>
      <c r="H581" s="37" t="str">
        <f aca="false">IF(AND(D581="",E581=""),"",SUM($D$2:D581)-SUM($E$2:E581))</f>
        <v/>
      </c>
    </row>
    <row r="582" customFormat="false" ht="15" hidden="false" customHeight="false" outlineLevel="0" collapsed="false">
      <c r="A582" s="34"/>
      <c r="B582" s="35"/>
      <c r="C582" s="35"/>
      <c r="D582" s="36"/>
      <c r="E582" s="36"/>
      <c r="F582" s="35"/>
      <c r="G582" s="35"/>
      <c r="H582" s="37" t="str">
        <f aca="false">IF(AND(D582="",E582=""),"",SUM($D$2:D582)-SUM($E$2:E582))</f>
        <v/>
      </c>
    </row>
    <row r="583" customFormat="false" ht="15" hidden="false" customHeight="false" outlineLevel="0" collapsed="false">
      <c r="A583" s="34"/>
      <c r="B583" s="35"/>
      <c r="C583" s="35"/>
      <c r="D583" s="36"/>
      <c r="E583" s="36"/>
      <c r="F583" s="35"/>
      <c r="G583" s="35"/>
      <c r="H583" s="37" t="str">
        <f aca="false">IF(AND(D583="",E583=""),"",SUM($D$2:D583)-SUM($E$2:E583))</f>
        <v/>
      </c>
    </row>
    <row r="584" customFormat="false" ht="15" hidden="false" customHeight="false" outlineLevel="0" collapsed="false">
      <c r="A584" s="34"/>
      <c r="B584" s="35"/>
      <c r="C584" s="35"/>
      <c r="D584" s="36"/>
      <c r="E584" s="36"/>
      <c r="F584" s="35"/>
      <c r="G584" s="35"/>
      <c r="H584" s="37" t="str">
        <f aca="false">IF(AND(D584="",E584=""),"",SUM($D$2:D584)-SUM($E$2:E584))</f>
        <v/>
      </c>
    </row>
    <row r="585" customFormat="false" ht="15" hidden="false" customHeight="false" outlineLevel="0" collapsed="false">
      <c r="A585" s="34"/>
      <c r="B585" s="35"/>
      <c r="C585" s="35"/>
      <c r="D585" s="36"/>
      <c r="E585" s="36"/>
      <c r="F585" s="35"/>
      <c r="G585" s="35"/>
      <c r="H585" s="37" t="str">
        <f aca="false">IF(AND(D585="",E585=""),"",SUM($D$2:D585)-SUM($E$2:E585))</f>
        <v/>
      </c>
    </row>
    <row r="586" customFormat="false" ht="15" hidden="false" customHeight="false" outlineLevel="0" collapsed="false">
      <c r="A586" s="34"/>
      <c r="B586" s="35"/>
      <c r="C586" s="35"/>
      <c r="D586" s="36"/>
      <c r="E586" s="36"/>
      <c r="F586" s="35"/>
      <c r="G586" s="35"/>
      <c r="H586" s="37" t="str">
        <f aca="false">IF(AND(D586="",E586=""),"",SUM($D$2:D586)-SUM($E$2:E586))</f>
        <v/>
      </c>
    </row>
    <row r="587" customFormat="false" ht="15" hidden="false" customHeight="false" outlineLevel="0" collapsed="false">
      <c r="A587" s="34"/>
      <c r="B587" s="35"/>
      <c r="C587" s="35"/>
      <c r="D587" s="36"/>
      <c r="E587" s="36"/>
      <c r="F587" s="35"/>
      <c r="G587" s="35"/>
      <c r="H587" s="37" t="str">
        <f aca="false">IF(AND(D587="",E587=""),"",SUM($D$2:D587)-SUM($E$2:E587))</f>
        <v/>
      </c>
    </row>
    <row r="588" customFormat="false" ht="15" hidden="false" customHeight="false" outlineLevel="0" collapsed="false">
      <c r="A588" s="34"/>
      <c r="B588" s="35"/>
      <c r="C588" s="35"/>
      <c r="D588" s="36"/>
      <c r="E588" s="36"/>
      <c r="F588" s="35"/>
      <c r="G588" s="35"/>
      <c r="H588" s="37" t="str">
        <f aca="false">IF(AND(D588="",E588=""),"",SUM($D$2:D588)-SUM($E$2:E588))</f>
        <v/>
      </c>
    </row>
    <row r="589" customFormat="false" ht="15" hidden="false" customHeight="false" outlineLevel="0" collapsed="false">
      <c r="A589" s="34"/>
      <c r="B589" s="35"/>
      <c r="C589" s="35"/>
      <c r="D589" s="36"/>
      <c r="E589" s="36"/>
      <c r="F589" s="35"/>
      <c r="G589" s="35"/>
      <c r="H589" s="37" t="str">
        <f aca="false">IF(AND(D589="",E589=""),"",SUM($D$2:D589)-SUM($E$2:E589))</f>
        <v/>
      </c>
    </row>
    <row r="590" customFormat="false" ht="15" hidden="false" customHeight="false" outlineLevel="0" collapsed="false">
      <c r="A590" s="34"/>
      <c r="B590" s="35"/>
      <c r="C590" s="35"/>
      <c r="D590" s="36"/>
      <c r="E590" s="36"/>
      <c r="F590" s="35"/>
      <c r="G590" s="35"/>
      <c r="H590" s="37" t="str">
        <f aca="false">IF(AND(D590="",E590=""),"",SUM($D$2:D590)-SUM($E$2:E590))</f>
        <v/>
      </c>
    </row>
    <row r="591" customFormat="false" ht="15" hidden="false" customHeight="false" outlineLevel="0" collapsed="false">
      <c r="A591" s="34"/>
      <c r="B591" s="35"/>
      <c r="C591" s="35"/>
      <c r="D591" s="36"/>
      <c r="E591" s="36"/>
      <c r="F591" s="35"/>
      <c r="G591" s="35"/>
      <c r="H591" s="37" t="str">
        <f aca="false">IF(AND(D591="",E591=""),"",SUM($D$2:D591)-SUM($E$2:E591))</f>
        <v/>
      </c>
    </row>
    <row r="592" customFormat="false" ht="15" hidden="false" customHeight="false" outlineLevel="0" collapsed="false">
      <c r="A592" s="34"/>
      <c r="B592" s="35"/>
      <c r="C592" s="35"/>
      <c r="D592" s="36"/>
      <c r="E592" s="36"/>
      <c r="F592" s="35"/>
      <c r="G592" s="35"/>
      <c r="H592" s="37" t="str">
        <f aca="false">IF(AND(D592="",E592=""),"",SUM($D$2:D592)-SUM($E$2:E592))</f>
        <v/>
      </c>
    </row>
    <row r="593" customFormat="false" ht="15" hidden="false" customHeight="false" outlineLevel="0" collapsed="false">
      <c r="A593" s="34"/>
      <c r="B593" s="35"/>
      <c r="C593" s="35"/>
      <c r="D593" s="36"/>
      <c r="E593" s="36"/>
      <c r="F593" s="35"/>
      <c r="G593" s="35"/>
      <c r="H593" s="37" t="str">
        <f aca="false">IF(AND(D593="",E593=""),"",SUM($D$2:D593)-SUM($E$2:E593))</f>
        <v/>
      </c>
    </row>
    <row r="594" customFormat="false" ht="15" hidden="false" customHeight="false" outlineLevel="0" collapsed="false">
      <c r="A594" s="34"/>
      <c r="B594" s="35"/>
      <c r="C594" s="35"/>
      <c r="D594" s="36"/>
      <c r="E594" s="36"/>
      <c r="F594" s="35"/>
      <c r="G594" s="35"/>
      <c r="H594" s="37" t="str">
        <f aca="false">IF(AND(D594="",E594=""),"",SUM($D$2:D594)-SUM($E$2:E594))</f>
        <v/>
      </c>
    </row>
    <row r="595" customFormat="false" ht="15" hidden="false" customHeight="false" outlineLevel="0" collapsed="false">
      <c r="A595" s="34"/>
      <c r="B595" s="35"/>
      <c r="C595" s="35"/>
      <c r="D595" s="36"/>
      <c r="E595" s="36"/>
      <c r="F595" s="35"/>
      <c r="G595" s="35"/>
      <c r="H595" s="37" t="str">
        <f aca="false">IF(AND(D595="",E595=""),"",SUM($D$2:D595)-SUM($E$2:E595))</f>
        <v/>
      </c>
    </row>
    <row r="596" customFormat="false" ht="15" hidden="false" customHeight="false" outlineLevel="0" collapsed="false">
      <c r="A596" s="34"/>
      <c r="B596" s="35"/>
      <c r="C596" s="35"/>
      <c r="D596" s="36"/>
      <c r="E596" s="36"/>
      <c r="F596" s="35"/>
      <c r="G596" s="35"/>
      <c r="H596" s="37" t="str">
        <f aca="false">IF(AND(D596="",E596=""),"",SUM($D$2:D596)-SUM($E$2:E596))</f>
        <v/>
      </c>
    </row>
    <row r="597" customFormat="false" ht="15" hidden="false" customHeight="false" outlineLevel="0" collapsed="false">
      <c r="A597" s="34"/>
      <c r="B597" s="35"/>
      <c r="C597" s="35"/>
      <c r="D597" s="36"/>
      <c r="E597" s="36"/>
      <c r="F597" s="35"/>
      <c r="G597" s="35"/>
      <c r="H597" s="37" t="str">
        <f aca="false">IF(AND(D597="",E597=""),"",SUM($D$2:D597)-SUM($E$2:E597))</f>
        <v/>
      </c>
    </row>
    <row r="598" customFormat="false" ht="15" hidden="false" customHeight="false" outlineLevel="0" collapsed="false">
      <c r="A598" s="34"/>
      <c r="B598" s="35"/>
      <c r="C598" s="35"/>
      <c r="D598" s="36"/>
      <c r="E598" s="36"/>
      <c r="F598" s="35"/>
      <c r="G598" s="35"/>
      <c r="H598" s="37" t="str">
        <f aca="false">IF(AND(D598="",E598=""),"",SUM($D$2:D598)-SUM($E$2:E598))</f>
        <v/>
      </c>
    </row>
    <row r="599" customFormat="false" ht="15" hidden="false" customHeight="false" outlineLevel="0" collapsed="false">
      <c r="A599" s="34"/>
      <c r="B599" s="35"/>
      <c r="C599" s="35"/>
      <c r="D599" s="36"/>
      <c r="E599" s="36"/>
      <c r="F599" s="35"/>
      <c r="G599" s="35"/>
      <c r="H599" s="37" t="str">
        <f aca="false">IF(AND(D599="",E599=""),"",SUM($D$2:D599)-SUM($E$2:E599))</f>
        <v/>
      </c>
    </row>
    <row r="600" customFormat="false" ht="15" hidden="false" customHeight="false" outlineLevel="0" collapsed="false">
      <c r="A600" s="34"/>
      <c r="B600" s="35"/>
      <c r="C600" s="35"/>
      <c r="D600" s="36"/>
      <c r="E600" s="36"/>
      <c r="F600" s="35"/>
      <c r="G600" s="35"/>
      <c r="H600" s="37" t="str">
        <f aca="false">IF(AND(D600="",E600=""),"",SUM($D$2:D600)-SUM($E$2:E600))</f>
        <v/>
      </c>
    </row>
    <row r="601" customFormat="false" ht="15" hidden="false" customHeight="false" outlineLevel="0" collapsed="false">
      <c r="A601" s="34"/>
      <c r="B601" s="35"/>
      <c r="C601" s="35"/>
      <c r="D601" s="36"/>
      <c r="E601" s="36"/>
      <c r="F601" s="35"/>
      <c r="G601" s="35"/>
      <c r="H601" s="37" t="str">
        <f aca="false">IF(AND(D601="",E601=""),"",SUM($D$2:D601)-SUM($E$2:E601))</f>
        <v/>
      </c>
    </row>
    <row r="602" customFormat="false" ht="15" hidden="false" customHeight="false" outlineLevel="0" collapsed="false">
      <c r="A602" s="34"/>
      <c r="B602" s="35"/>
      <c r="C602" s="35"/>
      <c r="D602" s="36"/>
      <c r="E602" s="36"/>
      <c r="F602" s="35"/>
      <c r="G602" s="35"/>
      <c r="H602" s="37" t="str">
        <f aca="false">IF(AND(D602="",E602=""),"",SUM($D$2:D602)-SUM($E$2:E602))</f>
        <v/>
      </c>
    </row>
    <row r="603" customFormat="false" ht="15" hidden="false" customHeight="false" outlineLevel="0" collapsed="false">
      <c r="A603" s="34"/>
      <c r="B603" s="35"/>
      <c r="C603" s="35"/>
      <c r="D603" s="36"/>
      <c r="E603" s="36"/>
      <c r="F603" s="35"/>
      <c r="G603" s="35"/>
      <c r="H603" s="37" t="str">
        <f aca="false">IF(AND(D603="",E603=""),"",SUM($D$2:D603)-SUM($E$2:E603))</f>
        <v/>
      </c>
    </row>
    <row r="604" customFormat="false" ht="15" hidden="false" customHeight="false" outlineLevel="0" collapsed="false">
      <c r="A604" s="34"/>
      <c r="B604" s="35"/>
      <c r="C604" s="35"/>
      <c r="D604" s="36"/>
      <c r="E604" s="36"/>
      <c r="F604" s="35"/>
      <c r="G604" s="35"/>
      <c r="H604" s="37" t="str">
        <f aca="false">IF(AND(D604="",E604=""),"",SUM($D$2:D604)-SUM($E$2:E604))</f>
        <v/>
      </c>
    </row>
    <row r="605" customFormat="false" ht="15" hidden="false" customHeight="false" outlineLevel="0" collapsed="false">
      <c r="A605" s="34"/>
      <c r="B605" s="35"/>
      <c r="C605" s="35"/>
      <c r="D605" s="36"/>
      <c r="E605" s="36"/>
      <c r="F605" s="35"/>
      <c r="G605" s="35"/>
      <c r="H605" s="37" t="str">
        <f aca="false">IF(AND(D605="",E605=""),"",SUM($D$2:D605)-SUM($E$2:E605))</f>
        <v/>
      </c>
    </row>
    <row r="606" customFormat="false" ht="15" hidden="false" customHeight="false" outlineLevel="0" collapsed="false">
      <c r="A606" s="34"/>
      <c r="B606" s="35"/>
      <c r="C606" s="35"/>
      <c r="D606" s="36"/>
      <c r="E606" s="36"/>
      <c r="F606" s="35"/>
      <c r="G606" s="35"/>
      <c r="H606" s="37" t="str">
        <f aca="false">IF(AND(D606="",E606=""),"",SUM($D$2:D606)-SUM($E$2:E606))</f>
        <v/>
      </c>
    </row>
    <row r="607" customFormat="false" ht="15" hidden="false" customHeight="false" outlineLevel="0" collapsed="false">
      <c r="A607" s="34"/>
      <c r="B607" s="35"/>
      <c r="C607" s="35"/>
      <c r="D607" s="36"/>
      <c r="E607" s="36"/>
      <c r="F607" s="35"/>
      <c r="G607" s="35"/>
      <c r="H607" s="37" t="str">
        <f aca="false">IF(AND(D607="",E607=""),"",SUM($D$2:D607)-SUM($E$2:E607))</f>
        <v/>
      </c>
    </row>
    <row r="608" customFormat="false" ht="15" hidden="false" customHeight="false" outlineLevel="0" collapsed="false">
      <c r="A608" s="34"/>
      <c r="B608" s="35"/>
      <c r="C608" s="35"/>
      <c r="D608" s="36"/>
      <c r="E608" s="36"/>
      <c r="F608" s="35"/>
      <c r="G608" s="35"/>
      <c r="H608" s="37" t="str">
        <f aca="false">IF(AND(D608="",E608=""),"",SUM($D$2:D608)-SUM($E$2:E608))</f>
        <v/>
      </c>
    </row>
    <row r="609" customFormat="false" ht="15" hidden="false" customHeight="false" outlineLevel="0" collapsed="false">
      <c r="A609" s="34"/>
      <c r="B609" s="35"/>
      <c r="C609" s="35"/>
      <c r="D609" s="36"/>
      <c r="E609" s="36"/>
      <c r="F609" s="35"/>
      <c r="G609" s="35"/>
      <c r="H609" s="37" t="str">
        <f aca="false">IF(AND(D609="",E609=""),"",SUM($D$2:D609)-SUM($E$2:E609))</f>
        <v/>
      </c>
    </row>
    <row r="610" customFormat="false" ht="15" hidden="false" customHeight="false" outlineLevel="0" collapsed="false">
      <c r="A610" s="34"/>
      <c r="B610" s="35"/>
      <c r="C610" s="35"/>
      <c r="D610" s="36"/>
      <c r="E610" s="36"/>
      <c r="F610" s="35"/>
      <c r="G610" s="35"/>
      <c r="H610" s="37" t="str">
        <f aca="false">IF(AND(D610="",E610=""),"",SUM($D$2:D610)-SUM($E$2:E610))</f>
        <v/>
      </c>
    </row>
    <row r="611" customFormat="false" ht="15" hidden="false" customHeight="false" outlineLevel="0" collapsed="false">
      <c r="A611" s="34"/>
      <c r="B611" s="35"/>
      <c r="C611" s="35"/>
      <c r="D611" s="36"/>
      <c r="E611" s="36"/>
      <c r="F611" s="35"/>
      <c r="G611" s="35"/>
      <c r="H611" s="37" t="str">
        <f aca="false">IF(AND(D611="",E611=""),"",SUM($D$2:D611)-SUM($E$2:E611))</f>
        <v/>
      </c>
    </row>
    <row r="612" customFormat="false" ht="15" hidden="false" customHeight="false" outlineLevel="0" collapsed="false">
      <c r="A612" s="34"/>
      <c r="B612" s="35"/>
      <c r="C612" s="35"/>
      <c r="D612" s="36"/>
      <c r="E612" s="36"/>
      <c r="F612" s="35"/>
      <c r="G612" s="35"/>
      <c r="H612" s="37" t="str">
        <f aca="false">IF(AND(D612="",E612=""),"",SUM($D$2:D612)-SUM($E$2:E612))</f>
        <v/>
      </c>
    </row>
    <row r="613" customFormat="false" ht="15" hidden="false" customHeight="false" outlineLevel="0" collapsed="false">
      <c r="A613" s="34"/>
      <c r="B613" s="35"/>
      <c r="C613" s="35"/>
      <c r="D613" s="36"/>
      <c r="E613" s="36"/>
      <c r="F613" s="35"/>
      <c r="G613" s="35"/>
      <c r="H613" s="37" t="str">
        <f aca="false">IF(AND(D613="",E613=""),"",SUM($D$2:D613)-SUM($E$2:E613))</f>
        <v/>
      </c>
    </row>
    <row r="614" customFormat="false" ht="15" hidden="false" customHeight="false" outlineLevel="0" collapsed="false">
      <c r="A614" s="34"/>
      <c r="B614" s="35"/>
      <c r="C614" s="35"/>
      <c r="D614" s="36"/>
      <c r="E614" s="36"/>
      <c r="F614" s="35"/>
      <c r="G614" s="35"/>
      <c r="H614" s="37" t="str">
        <f aca="false">IF(AND(D614="",E614=""),"",SUM($D$2:D614)-SUM($E$2:E614))</f>
        <v/>
      </c>
    </row>
    <row r="615" customFormat="false" ht="15" hidden="false" customHeight="false" outlineLevel="0" collapsed="false">
      <c r="A615" s="34"/>
      <c r="B615" s="35"/>
      <c r="C615" s="35"/>
      <c r="D615" s="36"/>
      <c r="E615" s="36"/>
      <c r="F615" s="35"/>
      <c r="G615" s="35"/>
      <c r="H615" s="37" t="str">
        <f aca="false">IF(AND(D615="",E615=""),"",SUM($D$2:D615)-SUM($E$2:E615))</f>
        <v/>
      </c>
    </row>
    <row r="616" customFormat="false" ht="15" hidden="false" customHeight="false" outlineLevel="0" collapsed="false">
      <c r="A616" s="34"/>
      <c r="B616" s="35"/>
      <c r="C616" s="35"/>
      <c r="D616" s="36"/>
      <c r="E616" s="36"/>
      <c r="F616" s="35"/>
      <c r="G616" s="35"/>
      <c r="H616" s="37" t="str">
        <f aca="false">IF(AND(D616="",E616=""),"",SUM($D$2:D616)-SUM($E$2:E616))</f>
        <v/>
      </c>
    </row>
    <row r="617" customFormat="false" ht="15" hidden="false" customHeight="false" outlineLevel="0" collapsed="false">
      <c r="A617" s="34"/>
      <c r="B617" s="35"/>
      <c r="C617" s="35"/>
      <c r="D617" s="36"/>
      <c r="E617" s="36"/>
      <c r="F617" s="35"/>
      <c r="G617" s="35"/>
      <c r="H617" s="37" t="str">
        <f aca="false">IF(AND(D617="",E617=""),"",SUM($D$2:D617)-SUM($E$2:E617))</f>
        <v/>
      </c>
    </row>
    <row r="618" customFormat="false" ht="15" hidden="false" customHeight="false" outlineLevel="0" collapsed="false">
      <c r="A618" s="34"/>
      <c r="B618" s="35"/>
      <c r="C618" s="35"/>
      <c r="D618" s="36"/>
      <c r="E618" s="36"/>
      <c r="F618" s="35"/>
      <c r="G618" s="35"/>
      <c r="H618" s="37" t="str">
        <f aca="false">IF(AND(D618="",E618=""),"",SUM($D$2:D618)-SUM($E$2:E618))</f>
        <v/>
      </c>
    </row>
    <row r="619" customFormat="false" ht="15" hidden="false" customHeight="false" outlineLevel="0" collapsed="false">
      <c r="A619" s="34"/>
      <c r="B619" s="35"/>
      <c r="C619" s="35"/>
      <c r="D619" s="36"/>
      <c r="E619" s="36"/>
      <c r="F619" s="35"/>
      <c r="G619" s="35"/>
      <c r="H619" s="37" t="str">
        <f aca="false">IF(AND(D619="",E619=""),"",SUM($D$2:D619)-SUM($E$2:E619))</f>
        <v/>
      </c>
    </row>
    <row r="620" customFormat="false" ht="15" hidden="false" customHeight="false" outlineLevel="0" collapsed="false">
      <c r="A620" s="34"/>
      <c r="B620" s="35"/>
      <c r="C620" s="35"/>
      <c r="D620" s="36"/>
      <c r="E620" s="36"/>
      <c r="F620" s="35"/>
      <c r="G620" s="35"/>
      <c r="H620" s="37" t="str">
        <f aca="false">IF(AND(D620="",E620=""),"",SUM($D$2:D620)-SUM($E$2:E620))</f>
        <v/>
      </c>
    </row>
    <row r="621" customFormat="false" ht="15" hidden="false" customHeight="false" outlineLevel="0" collapsed="false">
      <c r="A621" s="34"/>
      <c r="B621" s="35"/>
      <c r="C621" s="35"/>
      <c r="D621" s="36"/>
      <c r="E621" s="36"/>
      <c r="F621" s="35"/>
      <c r="G621" s="35"/>
      <c r="H621" s="37" t="str">
        <f aca="false">IF(AND(D621="",E621=""),"",SUM($D$2:D621)-SUM($E$2:E621))</f>
        <v/>
      </c>
    </row>
    <row r="622" customFormat="false" ht="15" hidden="false" customHeight="false" outlineLevel="0" collapsed="false">
      <c r="A622" s="34"/>
      <c r="B622" s="35"/>
      <c r="C622" s="35"/>
      <c r="D622" s="36"/>
      <c r="E622" s="36"/>
      <c r="F622" s="35"/>
      <c r="G622" s="35"/>
      <c r="H622" s="37" t="str">
        <f aca="false">IF(AND(D622="",E622=""),"",SUM($D$2:D622)-SUM($E$2:E622))</f>
        <v/>
      </c>
    </row>
    <row r="623" customFormat="false" ht="15" hidden="false" customHeight="false" outlineLevel="0" collapsed="false">
      <c r="A623" s="34"/>
      <c r="B623" s="35"/>
      <c r="C623" s="35"/>
      <c r="D623" s="36"/>
      <c r="E623" s="36"/>
      <c r="F623" s="35"/>
      <c r="G623" s="35"/>
      <c r="H623" s="37" t="str">
        <f aca="false">IF(AND(D623="",E623=""),"",SUM($D$2:D623)-SUM($E$2:E623))</f>
        <v/>
      </c>
    </row>
    <row r="624" customFormat="false" ht="15" hidden="false" customHeight="false" outlineLevel="0" collapsed="false">
      <c r="A624" s="34"/>
      <c r="B624" s="35"/>
      <c r="C624" s="35"/>
      <c r="D624" s="36"/>
      <c r="E624" s="36"/>
      <c r="F624" s="35"/>
      <c r="G624" s="35"/>
      <c r="H624" s="37" t="str">
        <f aca="false">IF(AND(D624="",E624=""),"",SUM($D$2:D624)-SUM($E$2:E624))</f>
        <v/>
      </c>
    </row>
    <row r="625" customFormat="false" ht="15" hidden="false" customHeight="false" outlineLevel="0" collapsed="false">
      <c r="A625" s="34"/>
      <c r="B625" s="35"/>
      <c r="C625" s="35"/>
      <c r="D625" s="36"/>
      <c r="E625" s="36"/>
      <c r="F625" s="35"/>
      <c r="G625" s="35"/>
      <c r="H625" s="37" t="str">
        <f aca="false">IF(AND(D625="",E625=""),"",SUM($D$2:D625)-SUM($E$2:E625))</f>
        <v/>
      </c>
    </row>
    <row r="626" customFormat="false" ht="15" hidden="false" customHeight="false" outlineLevel="0" collapsed="false">
      <c r="A626" s="34"/>
      <c r="B626" s="35"/>
      <c r="C626" s="35"/>
      <c r="D626" s="36"/>
      <c r="E626" s="36"/>
      <c r="F626" s="35"/>
      <c r="G626" s="35"/>
      <c r="H626" s="37" t="str">
        <f aca="false">IF(AND(D626="",E626=""),"",SUM($D$2:D626)-SUM($E$2:E626))</f>
        <v/>
      </c>
    </row>
    <row r="627" customFormat="false" ht="15" hidden="false" customHeight="false" outlineLevel="0" collapsed="false">
      <c r="A627" s="34"/>
      <c r="B627" s="35"/>
      <c r="C627" s="35"/>
      <c r="D627" s="36"/>
      <c r="E627" s="36"/>
      <c r="F627" s="35"/>
      <c r="G627" s="35"/>
      <c r="H627" s="37" t="str">
        <f aca="false">IF(AND(D627="",E627=""),"",SUM($D$2:D627)-SUM($E$2:E627))</f>
        <v/>
      </c>
    </row>
    <row r="628" customFormat="false" ht="15" hidden="false" customHeight="false" outlineLevel="0" collapsed="false">
      <c r="A628" s="34"/>
      <c r="B628" s="35"/>
      <c r="C628" s="35"/>
      <c r="D628" s="36"/>
      <c r="E628" s="36"/>
      <c r="F628" s="35"/>
      <c r="G628" s="35"/>
      <c r="H628" s="37" t="str">
        <f aca="false">IF(AND(D628="",E628=""),"",SUM($D$2:D628)-SUM($E$2:E628))</f>
        <v/>
      </c>
    </row>
    <row r="629" customFormat="false" ht="15" hidden="false" customHeight="false" outlineLevel="0" collapsed="false">
      <c r="A629" s="34"/>
      <c r="B629" s="35"/>
      <c r="C629" s="35"/>
      <c r="D629" s="36"/>
      <c r="E629" s="36"/>
      <c r="F629" s="35"/>
      <c r="G629" s="35"/>
      <c r="H629" s="37" t="str">
        <f aca="false">IF(AND(D629="",E629=""),"",SUM($D$2:D629)-SUM($E$2:E629))</f>
        <v/>
      </c>
    </row>
    <row r="630" customFormat="false" ht="15" hidden="false" customHeight="false" outlineLevel="0" collapsed="false">
      <c r="A630" s="34"/>
      <c r="B630" s="35"/>
      <c r="C630" s="35"/>
      <c r="D630" s="36"/>
      <c r="E630" s="36"/>
      <c r="F630" s="35"/>
      <c r="G630" s="35"/>
      <c r="H630" s="37" t="str">
        <f aca="false">IF(AND(D630="",E630=""),"",SUM($D$2:D630)-SUM($E$2:E630))</f>
        <v/>
      </c>
    </row>
    <row r="631" customFormat="false" ht="15" hidden="false" customHeight="false" outlineLevel="0" collapsed="false">
      <c r="A631" s="34"/>
      <c r="B631" s="35"/>
      <c r="C631" s="35"/>
      <c r="D631" s="36"/>
      <c r="E631" s="36"/>
      <c r="F631" s="35"/>
      <c r="G631" s="35"/>
      <c r="H631" s="37" t="str">
        <f aca="false">IF(AND(D631="",E631=""),"",SUM($D$2:D631)-SUM($E$2:E631))</f>
        <v/>
      </c>
    </row>
    <row r="632" customFormat="false" ht="15" hidden="false" customHeight="false" outlineLevel="0" collapsed="false">
      <c r="A632" s="34"/>
      <c r="B632" s="35"/>
      <c r="C632" s="35"/>
      <c r="D632" s="36"/>
      <c r="E632" s="36"/>
      <c r="F632" s="35"/>
      <c r="G632" s="35"/>
      <c r="H632" s="37" t="str">
        <f aca="false">IF(AND(D632="",E632=""),"",SUM($D$2:D632)-SUM($E$2:E632))</f>
        <v/>
      </c>
    </row>
    <row r="633" customFormat="false" ht="15" hidden="false" customHeight="false" outlineLevel="0" collapsed="false">
      <c r="A633" s="34"/>
      <c r="B633" s="35"/>
      <c r="C633" s="35"/>
      <c r="D633" s="36"/>
      <c r="E633" s="36"/>
      <c r="F633" s="35"/>
      <c r="G633" s="35"/>
      <c r="H633" s="37" t="str">
        <f aca="false">IF(AND(D633="",E633=""),"",SUM($D$2:D633)-SUM($E$2:E633))</f>
        <v/>
      </c>
    </row>
    <row r="634" customFormat="false" ht="15" hidden="false" customHeight="false" outlineLevel="0" collapsed="false">
      <c r="A634" s="34"/>
      <c r="B634" s="35"/>
      <c r="C634" s="35"/>
      <c r="D634" s="36"/>
      <c r="E634" s="36"/>
      <c r="F634" s="35"/>
      <c r="G634" s="35"/>
      <c r="H634" s="37" t="str">
        <f aca="false">IF(AND(D634="",E634=""),"",SUM($D$2:D634)-SUM($E$2:E634))</f>
        <v/>
      </c>
    </row>
    <row r="635" customFormat="false" ht="15" hidden="false" customHeight="false" outlineLevel="0" collapsed="false">
      <c r="A635" s="34"/>
      <c r="B635" s="35"/>
      <c r="C635" s="35"/>
      <c r="D635" s="36"/>
      <c r="E635" s="36"/>
      <c r="F635" s="35"/>
      <c r="G635" s="35"/>
      <c r="H635" s="37" t="str">
        <f aca="false">IF(AND(D635="",E635=""),"",SUM($D$2:D635)-SUM($E$2:E635))</f>
        <v/>
      </c>
    </row>
    <row r="636" customFormat="false" ht="15" hidden="false" customHeight="false" outlineLevel="0" collapsed="false">
      <c r="A636" s="34"/>
      <c r="B636" s="35"/>
      <c r="C636" s="35"/>
      <c r="D636" s="36"/>
      <c r="E636" s="36"/>
      <c r="F636" s="35"/>
      <c r="G636" s="35"/>
      <c r="H636" s="37" t="str">
        <f aca="false">IF(AND(D636="",E636=""),"",SUM($D$2:D636)-SUM($E$2:E636))</f>
        <v/>
      </c>
    </row>
    <row r="637" customFormat="false" ht="15" hidden="false" customHeight="false" outlineLevel="0" collapsed="false">
      <c r="A637" s="34"/>
      <c r="B637" s="35"/>
      <c r="C637" s="35"/>
      <c r="D637" s="36"/>
      <c r="E637" s="36"/>
      <c r="F637" s="35"/>
      <c r="G637" s="35"/>
      <c r="H637" s="37" t="str">
        <f aca="false">IF(AND(D637="",E637=""),"",SUM($D$2:D637)-SUM($E$2:E637))</f>
        <v/>
      </c>
    </row>
    <row r="638" customFormat="false" ht="15" hidden="false" customHeight="false" outlineLevel="0" collapsed="false">
      <c r="A638" s="34"/>
      <c r="B638" s="35"/>
      <c r="C638" s="35"/>
      <c r="D638" s="36"/>
      <c r="E638" s="36"/>
      <c r="F638" s="35"/>
      <c r="G638" s="35"/>
      <c r="H638" s="37" t="str">
        <f aca="false">IF(AND(D638="",E638=""),"",SUM($D$2:D638)-SUM($E$2:E638))</f>
        <v/>
      </c>
    </row>
    <row r="639" customFormat="false" ht="15" hidden="false" customHeight="false" outlineLevel="0" collapsed="false">
      <c r="A639" s="34"/>
      <c r="B639" s="35"/>
      <c r="C639" s="35"/>
      <c r="D639" s="36"/>
      <c r="E639" s="36"/>
      <c r="F639" s="35"/>
      <c r="G639" s="35"/>
      <c r="H639" s="37" t="str">
        <f aca="false">IF(AND(D639="",E639=""),"",SUM($D$2:D639)-SUM($E$2:E639))</f>
        <v/>
      </c>
    </row>
    <row r="640" customFormat="false" ht="15" hidden="false" customHeight="false" outlineLevel="0" collapsed="false">
      <c r="A640" s="34"/>
      <c r="B640" s="35"/>
      <c r="C640" s="35"/>
      <c r="D640" s="36"/>
      <c r="E640" s="36"/>
      <c r="F640" s="35"/>
      <c r="G640" s="35"/>
      <c r="H640" s="37" t="str">
        <f aca="false">IF(AND(D640="",E640=""),"",SUM($D$2:D640)-SUM($E$2:E640))</f>
        <v/>
      </c>
    </row>
    <row r="641" customFormat="false" ht="15" hidden="false" customHeight="false" outlineLevel="0" collapsed="false">
      <c r="A641" s="34"/>
      <c r="B641" s="35"/>
      <c r="C641" s="35"/>
      <c r="D641" s="36"/>
      <c r="E641" s="36"/>
      <c r="F641" s="35"/>
      <c r="G641" s="35"/>
      <c r="H641" s="37" t="str">
        <f aca="false">IF(AND(D641="",E641=""),"",SUM($D$2:D641)-SUM($E$2:E641))</f>
        <v/>
      </c>
    </row>
    <row r="642" customFormat="false" ht="15" hidden="false" customHeight="false" outlineLevel="0" collapsed="false">
      <c r="A642" s="34"/>
      <c r="B642" s="35"/>
      <c r="C642" s="35"/>
      <c r="D642" s="36"/>
      <c r="E642" s="36"/>
      <c r="F642" s="35"/>
      <c r="G642" s="35"/>
      <c r="H642" s="37" t="str">
        <f aca="false">IF(AND(D642="",E642=""),"",SUM($D$2:D642)-SUM($E$2:E642))</f>
        <v/>
      </c>
    </row>
    <row r="643" customFormat="false" ht="15" hidden="false" customHeight="false" outlineLevel="0" collapsed="false">
      <c r="A643" s="34"/>
      <c r="B643" s="35"/>
      <c r="C643" s="35"/>
      <c r="D643" s="36"/>
      <c r="E643" s="36"/>
      <c r="F643" s="35"/>
      <c r="G643" s="35"/>
      <c r="H643" s="37" t="str">
        <f aca="false">IF(AND(D643="",E643=""),"",SUM($D$2:D643)-SUM($E$2:E643))</f>
        <v/>
      </c>
    </row>
    <row r="644" customFormat="false" ht="15" hidden="false" customHeight="false" outlineLevel="0" collapsed="false">
      <c r="A644" s="34"/>
      <c r="B644" s="35"/>
      <c r="C644" s="35"/>
      <c r="D644" s="36"/>
      <c r="E644" s="36"/>
      <c r="F644" s="35"/>
      <c r="G644" s="35"/>
      <c r="H644" s="37" t="str">
        <f aca="false">IF(AND(D644="",E644=""),"",SUM($D$2:D644)-SUM($E$2:E644))</f>
        <v/>
      </c>
    </row>
    <row r="645" customFormat="false" ht="15" hidden="false" customHeight="false" outlineLevel="0" collapsed="false">
      <c r="A645" s="34"/>
      <c r="B645" s="35"/>
      <c r="C645" s="35"/>
      <c r="D645" s="36"/>
      <c r="E645" s="36"/>
      <c r="F645" s="35"/>
      <c r="G645" s="35"/>
      <c r="H645" s="37" t="str">
        <f aca="false">IF(AND(D645="",E645=""),"",SUM($D$2:D645)-SUM($E$2:E645))</f>
        <v/>
      </c>
    </row>
    <row r="646" customFormat="false" ht="15" hidden="false" customHeight="false" outlineLevel="0" collapsed="false">
      <c r="A646" s="34"/>
      <c r="B646" s="35"/>
      <c r="C646" s="35"/>
      <c r="D646" s="36"/>
      <c r="E646" s="36"/>
      <c r="F646" s="35"/>
      <c r="G646" s="35"/>
      <c r="H646" s="37" t="str">
        <f aca="false">IF(AND(D646="",E646=""),"",SUM($D$2:D646)-SUM($E$2:E646))</f>
        <v/>
      </c>
    </row>
    <row r="647" customFormat="false" ht="15" hidden="false" customHeight="false" outlineLevel="0" collapsed="false">
      <c r="A647" s="34"/>
      <c r="B647" s="35"/>
      <c r="C647" s="35"/>
      <c r="D647" s="36"/>
      <c r="E647" s="36"/>
      <c r="F647" s="35"/>
      <c r="G647" s="35"/>
      <c r="H647" s="37" t="str">
        <f aca="false">IF(AND(D647="",E647=""),"",SUM($D$2:D647)-SUM($E$2:E647))</f>
        <v/>
      </c>
    </row>
    <row r="648" customFormat="false" ht="15" hidden="false" customHeight="false" outlineLevel="0" collapsed="false">
      <c r="A648" s="34"/>
      <c r="B648" s="35"/>
      <c r="C648" s="35"/>
      <c r="D648" s="36"/>
      <c r="E648" s="36"/>
      <c r="F648" s="35"/>
      <c r="G648" s="35"/>
      <c r="H648" s="37" t="str">
        <f aca="false">IF(AND(D648="",E648=""),"",SUM($D$2:D648)-SUM($E$2:E648))</f>
        <v/>
      </c>
    </row>
    <row r="649" customFormat="false" ht="15" hidden="false" customHeight="false" outlineLevel="0" collapsed="false">
      <c r="A649" s="34"/>
      <c r="B649" s="35"/>
      <c r="C649" s="35"/>
      <c r="D649" s="36"/>
      <c r="E649" s="36"/>
      <c r="F649" s="35"/>
      <c r="G649" s="35"/>
      <c r="H649" s="37" t="str">
        <f aca="false">IF(AND(D649="",E649=""),"",SUM($D$2:D649)-SUM($E$2:E649))</f>
        <v/>
      </c>
    </row>
    <row r="650" customFormat="false" ht="15" hidden="false" customHeight="false" outlineLevel="0" collapsed="false">
      <c r="A650" s="34"/>
      <c r="B650" s="35"/>
      <c r="C650" s="35"/>
      <c r="D650" s="36"/>
      <c r="E650" s="36"/>
      <c r="F650" s="35"/>
      <c r="G650" s="35"/>
      <c r="H650" s="37" t="str">
        <f aca="false">IF(AND(D650="",E650=""),"",SUM($D$2:D650)-SUM($E$2:E650))</f>
        <v/>
      </c>
    </row>
    <row r="651" customFormat="false" ht="15" hidden="false" customHeight="false" outlineLevel="0" collapsed="false">
      <c r="A651" s="34"/>
      <c r="B651" s="35"/>
      <c r="C651" s="35"/>
      <c r="D651" s="36"/>
      <c r="E651" s="36"/>
      <c r="F651" s="35"/>
      <c r="G651" s="35"/>
      <c r="H651" s="37" t="str">
        <f aca="false">IF(AND(D651="",E651=""),"",SUM($D$2:D651)-SUM($E$2:E651))</f>
        <v/>
      </c>
    </row>
    <row r="652" customFormat="false" ht="15" hidden="false" customHeight="false" outlineLevel="0" collapsed="false">
      <c r="A652" s="34"/>
      <c r="B652" s="35"/>
      <c r="C652" s="35"/>
      <c r="D652" s="36"/>
      <c r="E652" s="36"/>
      <c r="F652" s="35"/>
      <c r="G652" s="35"/>
      <c r="H652" s="37" t="str">
        <f aca="false">IF(AND(D652="",E652=""),"",SUM($D$2:D652)-SUM($E$2:E652))</f>
        <v/>
      </c>
    </row>
    <row r="653" customFormat="false" ht="15" hidden="false" customHeight="false" outlineLevel="0" collapsed="false">
      <c r="A653" s="34"/>
      <c r="B653" s="35"/>
      <c r="C653" s="35"/>
      <c r="D653" s="36"/>
      <c r="E653" s="36"/>
      <c r="F653" s="35"/>
      <c r="G653" s="35"/>
      <c r="H653" s="37" t="str">
        <f aca="false">IF(AND(D653="",E653=""),"",SUM($D$2:D653)-SUM($E$2:E653))</f>
        <v/>
      </c>
    </row>
    <row r="654" customFormat="false" ht="15" hidden="false" customHeight="false" outlineLevel="0" collapsed="false">
      <c r="A654" s="34"/>
      <c r="B654" s="35"/>
      <c r="C654" s="35"/>
      <c r="D654" s="36"/>
      <c r="E654" s="36"/>
      <c r="F654" s="35"/>
      <c r="G654" s="35"/>
      <c r="H654" s="37" t="str">
        <f aca="false">IF(AND(D654="",E654=""),"",SUM($D$2:D654)-SUM($E$2:E654))</f>
        <v/>
      </c>
    </row>
    <row r="655" customFormat="false" ht="15" hidden="false" customHeight="false" outlineLevel="0" collapsed="false">
      <c r="A655" s="34"/>
      <c r="B655" s="35"/>
      <c r="C655" s="35"/>
      <c r="D655" s="36"/>
      <c r="E655" s="36"/>
      <c r="F655" s="35"/>
      <c r="G655" s="35"/>
      <c r="H655" s="37" t="str">
        <f aca="false">IF(AND(D655="",E655=""),"",SUM($D$2:D655)-SUM($E$2:E655))</f>
        <v/>
      </c>
    </row>
    <row r="656" customFormat="false" ht="15" hidden="false" customHeight="false" outlineLevel="0" collapsed="false">
      <c r="A656" s="34"/>
      <c r="B656" s="35"/>
      <c r="C656" s="35"/>
      <c r="D656" s="36"/>
      <c r="E656" s="36"/>
      <c r="F656" s="35"/>
      <c r="G656" s="35"/>
      <c r="H656" s="37" t="str">
        <f aca="false">IF(AND(D656="",E656=""),"",SUM($D$2:D656)-SUM($E$2:E656))</f>
        <v/>
      </c>
    </row>
    <row r="657" customFormat="false" ht="15" hidden="false" customHeight="false" outlineLevel="0" collapsed="false">
      <c r="A657" s="34"/>
      <c r="B657" s="35"/>
      <c r="C657" s="35"/>
      <c r="D657" s="36"/>
      <c r="E657" s="36"/>
      <c r="F657" s="35"/>
      <c r="G657" s="35"/>
      <c r="H657" s="37" t="str">
        <f aca="false">IF(AND(D657="",E657=""),"",SUM($D$2:D657)-SUM($E$2:E657))</f>
        <v/>
      </c>
    </row>
    <row r="658" customFormat="false" ht="15" hidden="false" customHeight="false" outlineLevel="0" collapsed="false">
      <c r="A658" s="34"/>
      <c r="B658" s="35"/>
      <c r="C658" s="35"/>
      <c r="D658" s="36"/>
      <c r="E658" s="36"/>
      <c r="F658" s="35"/>
      <c r="G658" s="35"/>
      <c r="H658" s="37" t="str">
        <f aca="false">IF(AND(D658="",E658=""),"",SUM($D$2:D658)-SUM($E$2:E658))</f>
        <v/>
      </c>
    </row>
    <row r="659" customFormat="false" ht="15" hidden="false" customHeight="false" outlineLevel="0" collapsed="false">
      <c r="A659" s="34"/>
      <c r="B659" s="35"/>
      <c r="C659" s="35"/>
      <c r="D659" s="36"/>
      <c r="E659" s="36"/>
      <c r="F659" s="35"/>
      <c r="G659" s="35"/>
      <c r="H659" s="37" t="str">
        <f aca="false">IF(AND(D659="",E659=""),"",SUM($D$2:D659)-SUM($E$2:E659))</f>
        <v/>
      </c>
    </row>
    <row r="660" customFormat="false" ht="15" hidden="false" customHeight="false" outlineLevel="0" collapsed="false">
      <c r="A660" s="34"/>
      <c r="B660" s="35"/>
      <c r="C660" s="35"/>
      <c r="D660" s="36"/>
      <c r="E660" s="36"/>
      <c r="F660" s="35"/>
      <c r="G660" s="35"/>
      <c r="H660" s="37" t="str">
        <f aca="false">IF(AND(D660="",E660=""),"",SUM($D$2:D660)-SUM($E$2:E660))</f>
        <v/>
      </c>
    </row>
    <row r="661" customFormat="false" ht="15" hidden="false" customHeight="false" outlineLevel="0" collapsed="false">
      <c r="A661" s="34"/>
      <c r="B661" s="35"/>
      <c r="C661" s="35"/>
      <c r="D661" s="36"/>
      <c r="E661" s="36"/>
      <c r="F661" s="35"/>
      <c r="G661" s="35"/>
      <c r="H661" s="37" t="str">
        <f aca="false">IF(AND(D661="",E661=""),"",SUM($D$2:D661)-SUM($E$2:E661))</f>
        <v/>
      </c>
    </row>
    <row r="662" customFormat="false" ht="15" hidden="false" customHeight="false" outlineLevel="0" collapsed="false">
      <c r="A662" s="34"/>
      <c r="B662" s="35"/>
      <c r="C662" s="35"/>
      <c r="D662" s="36"/>
      <c r="E662" s="36"/>
      <c r="F662" s="35"/>
      <c r="G662" s="35"/>
      <c r="H662" s="37" t="str">
        <f aca="false">IF(AND(D662="",E662=""),"",SUM($D$2:D662)-SUM($E$2:E662))</f>
        <v/>
      </c>
    </row>
    <row r="663" customFormat="false" ht="15" hidden="false" customHeight="false" outlineLevel="0" collapsed="false">
      <c r="A663" s="34"/>
      <c r="B663" s="35"/>
      <c r="C663" s="35"/>
      <c r="D663" s="36"/>
      <c r="E663" s="36"/>
      <c r="F663" s="35"/>
      <c r="G663" s="35"/>
      <c r="H663" s="37" t="str">
        <f aca="false">IF(AND(D663="",E663=""),"",SUM($D$2:D663)-SUM($E$2:E663))</f>
        <v/>
      </c>
    </row>
    <row r="664" customFormat="false" ht="15" hidden="false" customHeight="false" outlineLevel="0" collapsed="false">
      <c r="A664" s="34"/>
      <c r="B664" s="35"/>
      <c r="C664" s="35"/>
      <c r="D664" s="36"/>
      <c r="E664" s="36"/>
      <c r="F664" s="35"/>
      <c r="G664" s="35"/>
      <c r="H664" s="37" t="str">
        <f aca="false">IF(AND(D664="",E664=""),"",SUM($D$2:D664)-SUM($E$2:E664))</f>
        <v/>
      </c>
    </row>
    <row r="665" customFormat="false" ht="15" hidden="false" customHeight="false" outlineLevel="0" collapsed="false">
      <c r="A665" s="34"/>
      <c r="B665" s="35"/>
      <c r="C665" s="35"/>
      <c r="D665" s="36"/>
      <c r="E665" s="36"/>
      <c r="F665" s="35"/>
      <c r="G665" s="35"/>
      <c r="H665" s="37" t="str">
        <f aca="false">IF(AND(D665="",E665=""),"",SUM($D$2:D665)-SUM($E$2:E665))</f>
        <v/>
      </c>
    </row>
    <row r="666" customFormat="false" ht="15" hidden="false" customHeight="false" outlineLevel="0" collapsed="false">
      <c r="A666" s="34"/>
      <c r="B666" s="35"/>
      <c r="C666" s="35"/>
      <c r="D666" s="36"/>
      <c r="E666" s="36"/>
      <c r="F666" s="35"/>
      <c r="G666" s="35"/>
      <c r="H666" s="37" t="str">
        <f aca="false">IF(AND(D666="",E666=""),"",SUM($D$2:D666)-SUM($E$2:E666))</f>
        <v/>
      </c>
    </row>
    <row r="667" customFormat="false" ht="15" hidden="false" customHeight="false" outlineLevel="0" collapsed="false">
      <c r="A667" s="34"/>
      <c r="B667" s="35"/>
      <c r="C667" s="35"/>
      <c r="D667" s="36"/>
      <c r="E667" s="36"/>
      <c r="F667" s="35"/>
      <c r="G667" s="35"/>
      <c r="H667" s="37" t="str">
        <f aca="false">IF(AND(D667="",E667=""),"",SUM($D$2:D667)-SUM($E$2:E667))</f>
        <v/>
      </c>
    </row>
    <row r="668" customFormat="false" ht="15" hidden="false" customHeight="false" outlineLevel="0" collapsed="false">
      <c r="A668" s="34"/>
      <c r="B668" s="35"/>
      <c r="C668" s="35"/>
      <c r="D668" s="36"/>
      <c r="E668" s="36"/>
      <c r="F668" s="35"/>
      <c r="G668" s="35"/>
      <c r="H668" s="37" t="str">
        <f aca="false">IF(AND(D668="",E668=""),"",SUM($D$2:D668)-SUM($E$2:E668))</f>
        <v/>
      </c>
    </row>
    <row r="669" customFormat="false" ht="15" hidden="false" customHeight="false" outlineLevel="0" collapsed="false">
      <c r="A669" s="34"/>
      <c r="B669" s="35"/>
      <c r="C669" s="35"/>
      <c r="D669" s="36"/>
      <c r="E669" s="36"/>
      <c r="F669" s="35"/>
      <c r="G669" s="35"/>
      <c r="H669" s="37" t="str">
        <f aca="false">IF(AND(D669="",E669=""),"",SUM($D$2:D669)-SUM($E$2:E669))</f>
        <v/>
      </c>
    </row>
    <row r="670" customFormat="false" ht="15" hidden="false" customHeight="false" outlineLevel="0" collapsed="false">
      <c r="A670" s="34"/>
      <c r="B670" s="35"/>
      <c r="C670" s="35"/>
      <c r="D670" s="36"/>
      <c r="E670" s="36"/>
      <c r="F670" s="35"/>
      <c r="G670" s="35"/>
      <c r="H670" s="37" t="str">
        <f aca="false">IF(AND(D670="",E670=""),"",SUM($D$2:D670)-SUM($E$2:E670))</f>
        <v/>
      </c>
    </row>
    <row r="671" customFormat="false" ht="15" hidden="false" customHeight="false" outlineLevel="0" collapsed="false">
      <c r="A671" s="34"/>
      <c r="B671" s="35"/>
      <c r="C671" s="35"/>
      <c r="D671" s="36"/>
      <c r="E671" s="36"/>
      <c r="F671" s="35"/>
      <c r="G671" s="35"/>
      <c r="H671" s="37" t="str">
        <f aca="false">IF(AND(D671="",E671=""),"",SUM($D$2:D671)-SUM($E$2:E671))</f>
        <v/>
      </c>
    </row>
    <row r="672" customFormat="false" ht="15" hidden="false" customHeight="false" outlineLevel="0" collapsed="false">
      <c r="A672" s="34"/>
      <c r="B672" s="35"/>
      <c r="C672" s="35"/>
      <c r="D672" s="36"/>
      <c r="E672" s="36"/>
      <c r="F672" s="35"/>
      <c r="G672" s="35"/>
      <c r="H672" s="37" t="str">
        <f aca="false">IF(AND(D672="",E672=""),"",SUM($D$2:D672)-SUM($E$2:E672))</f>
        <v/>
      </c>
    </row>
    <row r="673" customFormat="false" ht="15" hidden="false" customHeight="false" outlineLevel="0" collapsed="false">
      <c r="A673" s="34"/>
      <c r="B673" s="35"/>
      <c r="C673" s="35"/>
      <c r="D673" s="36"/>
      <c r="E673" s="36"/>
      <c r="F673" s="35"/>
      <c r="G673" s="35"/>
      <c r="H673" s="37" t="str">
        <f aca="false">IF(AND(D673="",E673=""),"",SUM($D$2:D673)-SUM($E$2:E673))</f>
        <v/>
      </c>
    </row>
    <row r="674" customFormat="false" ht="15" hidden="false" customHeight="false" outlineLevel="0" collapsed="false">
      <c r="A674" s="34"/>
      <c r="B674" s="35"/>
      <c r="C674" s="35"/>
      <c r="D674" s="36"/>
      <c r="E674" s="36"/>
      <c r="F674" s="35"/>
      <c r="G674" s="35"/>
      <c r="H674" s="37" t="str">
        <f aca="false">IF(AND(D674="",E674=""),"",SUM($D$2:D674)-SUM($E$2:E674))</f>
        <v/>
      </c>
    </row>
    <row r="675" customFormat="false" ht="15" hidden="false" customHeight="false" outlineLevel="0" collapsed="false">
      <c r="A675" s="34"/>
      <c r="B675" s="35"/>
      <c r="C675" s="35"/>
      <c r="D675" s="36"/>
      <c r="E675" s="36"/>
      <c r="F675" s="35"/>
      <c r="G675" s="35"/>
      <c r="H675" s="37" t="str">
        <f aca="false">IF(AND(D675="",E675=""),"",SUM($D$2:D675)-SUM($E$2:E675))</f>
        <v/>
      </c>
    </row>
    <row r="676" customFormat="false" ht="15" hidden="false" customHeight="false" outlineLevel="0" collapsed="false">
      <c r="A676" s="34"/>
      <c r="B676" s="35"/>
      <c r="C676" s="35"/>
      <c r="D676" s="36"/>
      <c r="E676" s="36"/>
      <c r="F676" s="35"/>
      <c r="G676" s="35"/>
      <c r="H676" s="37" t="str">
        <f aca="false">IF(AND(D676="",E676=""),"",SUM($D$2:D676)-SUM($E$2:E676))</f>
        <v/>
      </c>
    </row>
    <row r="677" customFormat="false" ht="15" hidden="false" customHeight="false" outlineLevel="0" collapsed="false">
      <c r="A677" s="34"/>
      <c r="B677" s="35"/>
      <c r="C677" s="35"/>
      <c r="D677" s="36"/>
      <c r="E677" s="36"/>
      <c r="F677" s="35"/>
      <c r="G677" s="35"/>
      <c r="H677" s="37" t="str">
        <f aca="false">IF(AND(D677="",E677=""),"",SUM($D$2:D677)-SUM($E$2:E677))</f>
        <v/>
      </c>
    </row>
    <row r="678" customFormat="false" ht="15" hidden="false" customHeight="false" outlineLevel="0" collapsed="false">
      <c r="A678" s="34"/>
      <c r="B678" s="35"/>
      <c r="C678" s="35"/>
      <c r="D678" s="36"/>
      <c r="E678" s="36"/>
      <c r="F678" s="35"/>
      <c r="G678" s="35"/>
      <c r="H678" s="37" t="str">
        <f aca="false">IF(AND(D678="",E678=""),"",SUM($D$2:D678)-SUM($E$2:E678))</f>
        <v/>
      </c>
    </row>
    <row r="679" customFormat="false" ht="15" hidden="false" customHeight="false" outlineLevel="0" collapsed="false">
      <c r="A679" s="34"/>
      <c r="B679" s="35"/>
      <c r="C679" s="35"/>
      <c r="D679" s="36"/>
      <c r="E679" s="36"/>
      <c r="F679" s="35"/>
      <c r="G679" s="35"/>
      <c r="H679" s="37" t="str">
        <f aca="false">IF(AND(D679="",E679=""),"",SUM($D$2:D679)-SUM($E$2:E679))</f>
        <v/>
      </c>
    </row>
    <row r="680" customFormat="false" ht="15" hidden="false" customHeight="false" outlineLevel="0" collapsed="false">
      <c r="A680" s="34"/>
      <c r="B680" s="35"/>
      <c r="C680" s="35"/>
      <c r="D680" s="36"/>
      <c r="E680" s="36"/>
      <c r="F680" s="35"/>
      <c r="G680" s="35"/>
      <c r="H680" s="37" t="str">
        <f aca="false">IF(AND(D680="",E680=""),"",SUM($D$2:D680)-SUM($E$2:E680))</f>
        <v/>
      </c>
    </row>
    <row r="681" customFormat="false" ht="15" hidden="false" customHeight="false" outlineLevel="0" collapsed="false">
      <c r="A681" s="34"/>
      <c r="B681" s="35"/>
      <c r="C681" s="35"/>
      <c r="D681" s="36"/>
      <c r="E681" s="36"/>
      <c r="F681" s="35"/>
      <c r="G681" s="35"/>
      <c r="H681" s="37" t="str">
        <f aca="false">IF(AND(D681="",E681=""),"",SUM($D$2:D681)-SUM($E$2:E681))</f>
        <v/>
      </c>
    </row>
    <row r="682" customFormat="false" ht="15" hidden="false" customHeight="false" outlineLevel="0" collapsed="false">
      <c r="A682" s="34"/>
      <c r="B682" s="35"/>
      <c r="C682" s="35"/>
      <c r="D682" s="36"/>
      <c r="E682" s="36"/>
      <c r="F682" s="35"/>
      <c r="G682" s="35"/>
      <c r="H682" s="37" t="str">
        <f aca="false">IF(AND(D682="",E682=""),"",SUM($D$2:D682)-SUM($E$2:E682))</f>
        <v/>
      </c>
    </row>
    <row r="683" customFormat="false" ht="15" hidden="false" customHeight="false" outlineLevel="0" collapsed="false">
      <c r="A683" s="34"/>
      <c r="B683" s="35"/>
      <c r="C683" s="35"/>
      <c r="D683" s="36"/>
      <c r="E683" s="36"/>
      <c r="F683" s="35"/>
      <c r="G683" s="35"/>
      <c r="H683" s="37" t="str">
        <f aca="false">IF(AND(D683="",E683=""),"",SUM($D$2:D683)-SUM($E$2:E683))</f>
        <v/>
      </c>
    </row>
    <row r="684" customFormat="false" ht="15" hidden="false" customHeight="false" outlineLevel="0" collapsed="false">
      <c r="A684" s="34"/>
      <c r="B684" s="35"/>
      <c r="C684" s="35"/>
      <c r="D684" s="36"/>
      <c r="E684" s="36"/>
      <c r="F684" s="35"/>
      <c r="G684" s="35"/>
      <c r="H684" s="37" t="str">
        <f aca="false">IF(AND(D684="",E684=""),"",SUM($D$2:D684)-SUM($E$2:E684))</f>
        <v/>
      </c>
    </row>
    <row r="685" customFormat="false" ht="15" hidden="false" customHeight="false" outlineLevel="0" collapsed="false">
      <c r="A685" s="34"/>
      <c r="B685" s="35"/>
      <c r="C685" s="35"/>
      <c r="D685" s="36"/>
      <c r="E685" s="36"/>
      <c r="F685" s="35"/>
      <c r="G685" s="35"/>
      <c r="H685" s="37" t="str">
        <f aca="false">IF(AND(D685="",E685=""),"",SUM($D$2:D685)-SUM($E$2:E685))</f>
        <v/>
      </c>
    </row>
    <row r="686" customFormat="false" ht="15" hidden="false" customHeight="false" outlineLevel="0" collapsed="false">
      <c r="A686" s="34"/>
      <c r="B686" s="35"/>
      <c r="C686" s="35"/>
      <c r="D686" s="36"/>
      <c r="E686" s="36"/>
      <c r="F686" s="35"/>
      <c r="G686" s="35"/>
      <c r="H686" s="37" t="str">
        <f aca="false">IF(AND(D686="",E686=""),"",SUM($D$2:D686)-SUM($E$2:E686))</f>
        <v/>
      </c>
    </row>
    <row r="687" customFormat="false" ht="15" hidden="false" customHeight="false" outlineLevel="0" collapsed="false">
      <c r="A687" s="34"/>
      <c r="B687" s="35"/>
      <c r="C687" s="35"/>
      <c r="D687" s="36"/>
      <c r="E687" s="36"/>
      <c r="F687" s="35"/>
      <c r="G687" s="35"/>
      <c r="H687" s="37" t="str">
        <f aca="false">IF(AND(D687="",E687=""),"",SUM($D$2:D687)-SUM($E$2:E687))</f>
        <v/>
      </c>
    </row>
    <row r="688" customFormat="false" ht="15" hidden="false" customHeight="false" outlineLevel="0" collapsed="false">
      <c r="A688" s="34"/>
      <c r="B688" s="35"/>
      <c r="C688" s="35"/>
      <c r="D688" s="36"/>
      <c r="E688" s="36"/>
      <c r="F688" s="35"/>
      <c r="G688" s="35"/>
      <c r="H688" s="37" t="str">
        <f aca="false">IF(AND(D688="",E688=""),"",SUM($D$2:D688)-SUM($E$2:E688))</f>
        <v/>
      </c>
    </row>
    <row r="689" customFormat="false" ht="15" hidden="false" customHeight="false" outlineLevel="0" collapsed="false">
      <c r="A689" s="34"/>
      <c r="B689" s="35"/>
      <c r="C689" s="35"/>
      <c r="D689" s="36"/>
      <c r="E689" s="36"/>
      <c r="F689" s="35"/>
      <c r="G689" s="35"/>
      <c r="H689" s="37" t="str">
        <f aca="false">IF(AND(D689="",E689=""),"",SUM($D$2:D689)-SUM($E$2:E689))</f>
        <v/>
      </c>
    </row>
    <row r="690" customFormat="false" ht="15" hidden="false" customHeight="false" outlineLevel="0" collapsed="false">
      <c r="A690" s="34"/>
      <c r="B690" s="35"/>
      <c r="C690" s="35"/>
      <c r="D690" s="36"/>
      <c r="E690" s="36"/>
      <c r="F690" s="35"/>
      <c r="G690" s="35"/>
      <c r="H690" s="37" t="str">
        <f aca="false">IF(AND(D690="",E690=""),"",SUM($D$2:D690)-SUM($E$2:E690))</f>
        <v/>
      </c>
    </row>
    <row r="691" customFormat="false" ht="15" hidden="false" customHeight="false" outlineLevel="0" collapsed="false">
      <c r="A691" s="34"/>
      <c r="B691" s="35"/>
      <c r="C691" s="35"/>
      <c r="D691" s="36"/>
      <c r="E691" s="36"/>
      <c r="F691" s="35"/>
      <c r="G691" s="35"/>
      <c r="H691" s="37" t="str">
        <f aca="false">IF(AND(D691="",E691=""),"",SUM($D$2:D691)-SUM($E$2:E691))</f>
        <v/>
      </c>
    </row>
    <row r="692" customFormat="false" ht="15" hidden="false" customHeight="false" outlineLevel="0" collapsed="false">
      <c r="A692" s="34"/>
      <c r="B692" s="35"/>
      <c r="C692" s="35"/>
      <c r="D692" s="36"/>
      <c r="E692" s="36"/>
      <c r="F692" s="35"/>
      <c r="G692" s="35"/>
      <c r="H692" s="37" t="str">
        <f aca="false">IF(AND(D692="",E692=""),"",SUM($D$2:D692)-SUM($E$2:E692))</f>
        <v/>
      </c>
    </row>
    <row r="693" customFormat="false" ht="15" hidden="false" customHeight="false" outlineLevel="0" collapsed="false">
      <c r="A693" s="34"/>
      <c r="B693" s="35"/>
      <c r="C693" s="35"/>
      <c r="D693" s="36"/>
      <c r="E693" s="36"/>
      <c r="F693" s="35"/>
      <c r="G693" s="35"/>
      <c r="H693" s="37" t="str">
        <f aca="false">IF(AND(D693="",E693=""),"",SUM($D$2:D693)-SUM($E$2:E693))</f>
        <v/>
      </c>
    </row>
    <row r="694" customFormat="false" ht="15" hidden="false" customHeight="false" outlineLevel="0" collapsed="false">
      <c r="A694" s="34"/>
      <c r="B694" s="35"/>
      <c r="C694" s="35"/>
      <c r="D694" s="36"/>
      <c r="E694" s="36"/>
      <c r="F694" s="35"/>
      <c r="G694" s="35"/>
      <c r="H694" s="37" t="str">
        <f aca="false">IF(AND(D694="",E694=""),"",SUM($D$2:D694)-SUM($E$2:E694))</f>
        <v/>
      </c>
    </row>
    <row r="695" customFormat="false" ht="15" hidden="false" customHeight="false" outlineLevel="0" collapsed="false">
      <c r="A695" s="34"/>
      <c r="B695" s="35"/>
      <c r="C695" s="35"/>
      <c r="D695" s="36"/>
      <c r="E695" s="36"/>
      <c r="F695" s="35"/>
      <c r="G695" s="35"/>
      <c r="H695" s="37" t="str">
        <f aca="false">IF(AND(D695="",E695=""),"",SUM($D$2:D695)-SUM($E$2:E695))</f>
        <v/>
      </c>
    </row>
    <row r="696" customFormat="false" ht="15" hidden="false" customHeight="false" outlineLevel="0" collapsed="false">
      <c r="A696" s="34"/>
      <c r="B696" s="35"/>
      <c r="C696" s="35"/>
      <c r="D696" s="36"/>
      <c r="E696" s="36"/>
      <c r="F696" s="35"/>
      <c r="G696" s="35"/>
      <c r="H696" s="37" t="str">
        <f aca="false">IF(AND(D696="",E696=""),"",SUM($D$2:D696)-SUM($E$2:E696))</f>
        <v/>
      </c>
    </row>
    <row r="697" customFormat="false" ht="15" hidden="false" customHeight="false" outlineLevel="0" collapsed="false">
      <c r="A697" s="34"/>
      <c r="B697" s="35"/>
      <c r="C697" s="35"/>
      <c r="D697" s="36"/>
      <c r="E697" s="36"/>
      <c r="F697" s="35"/>
      <c r="G697" s="35"/>
      <c r="H697" s="37" t="str">
        <f aca="false">IF(AND(D697="",E697=""),"",SUM($D$2:D697)-SUM($E$2:E697))</f>
        <v/>
      </c>
    </row>
    <row r="698" customFormat="false" ht="15" hidden="false" customHeight="false" outlineLevel="0" collapsed="false">
      <c r="A698" s="34"/>
      <c r="B698" s="35"/>
      <c r="C698" s="35"/>
      <c r="D698" s="36"/>
      <c r="E698" s="36"/>
      <c r="F698" s="35"/>
      <c r="G698" s="35"/>
      <c r="H698" s="37" t="str">
        <f aca="false">IF(AND(D698="",E698=""),"",SUM($D$2:D698)-SUM($E$2:E698))</f>
        <v/>
      </c>
    </row>
    <row r="699" customFormat="false" ht="15" hidden="false" customHeight="false" outlineLevel="0" collapsed="false">
      <c r="A699" s="34"/>
      <c r="B699" s="35"/>
      <c r="C699" s="35"/>
      <c r="D699" s="36"/>
      <c r="E699" s="36"/>
      <c r="F699" s="35"/>
      <c r="G699" s="35"/>
      <c r="H699" s="37" t="str">
        <f aca="false">IF(AND(D699="",E699=""),"",SUM($D$2:D699)-SUM($E$2:E699))</f>
        <v/>
      </c>
    </row>
    <row r="700" customFormat="false" ht="15" hidden="false" customHeight="false" outlineLevel="0" collapsed="false">
      <c r="A700" s="34"/>
      <c r="B700" s="35"/>
      <c r="C700" s="35"/>
      <c r="D700" s="36"/>
      <c r="E700" s="36"/>
      <c r="F700" s="35"/>
      <c r="G700" s="35"/>
      <c r="H700" s="37" t="str">
        <f aca="false">IF(AND(D700="",E700=""),"",SUM($D$2:D700)-SUM($E$2:E700))</f>
        <v/>
      </c>
    </row>
    <row r="701" customFormat="false" ht="15" hidden="false" customHeight="false" outlineLevel="0" collapsed="false">
      <c r="A701" s="34"/>
      <c r="B701" s="35"/>
      <c r="C701" s="35"/>
      <c r="D701" s="36"/>
      <c r="E701" s="36"/>
      <c r="F701" s="35"/>
      <c r="G701" s="35"/>
      <c r="H701" s="37" t="str">
        <f aca="false">IF(AND(D701="",E701=""),"",SUM($D$2:D701)-SUM($E$2:E701))</f>
        <v/>
      </c>
    </row>
    <row r="702" customFormat="false" ht="15" hidden="false" customHeight="false" outlineLevel="0" collapsed="false">
      <c r="A702" s="34"/>
      <c r="B702" s="35"/>
      <c r="C702" s="35"/>
      <c r="D702" s="36"/>
      <c r="E702" s="36"/>
      <c r="F702" s="35"/>
      <c r="G702" s="35"/>
      <c r="H702" s="37" t="str">
        <f aca="false">IF(AND(D702="",E702=""),"",SUM($D$2:D702)-SUM($E$2:E702))</f>
        <v/>
      </c>
    </row>
    <row r="703" customFormat="false" ht="15" hidden="false" customHeight="false" outlineLevel="0" collapsed="false">
      <c r="A703" s="34"/>
      <c r="B703" s="35"/>
      <c r="C703" s="35"/>
      <c r="D703" s="36"/>
      <c r="E703" s="36"/>
      <c r="F703" s="35"/>
      <c r="G703" s="35"/>
      <c r="H703" s="37" t="str">
        <f aca="false">IF(AND(D703="",E703=""),"",SUM($D$2:D703)-SUM($E$2:E703))</f>
        <v/>
      </c>
    </row>
    <row r="704" customFormat="false" ht="15" hidden="false" customHeight="false" outlineLevel="0" collapsed="false">
      <c r="A704" s="34"/>
      <c r="B704" s="35"/>
      <c r="C704" s="35"/>
      <c r="D704" s="36"/>
      <c r="E704" s="36"/>
      <c r="F704" s="35"/>
      <c r="G704" s="35"/>
      <c r="H704" s="37" t="str">
        <f aca="false">IF(AND(D704="",E704=""),"",SUM($D$2:D704)-SUM($E$2:E704))</f>
        <v/>
      </c>
    </row>
    <row r="705" customFormat="false" ht="15" hidden="false" customHeight="false" outlineLevel="0" collapsed="false">
      <c r="A705" s="34"/>
      <c r="B705" s="35"/>
      <c r="C705" s="35"/>
      <c r="D705" s="36"/>
      <c r="E705" s="36"/>
      <c r="F705" s="35"/>
      <c r="G705" s="35"/>
      <c r="H705" s="37" t="str">
        <f aca="false">IF(AND(D705="",E705=""),"",SUM($D$2:D705)-SUM($E$2:E705))</f>
        <v/>
      </c>
    </row>
    <row r="706" customFormat="false" ht="15" hidden="false" customHeight="false" outlineLevel="0" collapsed="false">
      <c r="A706" s="34"/>
      <c r="B706" s="35"/>
      <c r="C706" s="35"/>
      <c r="D706" s="36"/>
      <c r="E706" s="36"/>
      <c r="F706" s="35"/>
      <c r="G706" s="35"/>
      <c r="H706" s="37" t="str">
        <f aca="false">IF(AND(D706="",E706=""),"",SUM($D$2:D706)-SUM($E$2:E706))</f>
        <v/>
      </c>
    </row>
    <row r="707" customFormat="false" ht="15" hidden="false" customHeight="false" outlineLevel="0" collapsed="false">
      <c r="A707" s="34"/>
      <c r="B707" s="35"/>
      <c r="C707" s="35"/>
      <c r="D707" s="36"/>
      <c r="E707" s="36"/>
      <c r="F707" s="35"/>
      <c r="G707" s="35"/>
      <c r="H707" s="37" t="str">
        <f aca="false">IF(AND(D707="",E707=""),"",SUM($D$2:D707)-SUM($E$2:E707))</f>
        <v/>
      </c>
    </row>
    <row r="708" customFormat="false" ht="15" hidden="false" customHeight="false" outlineLevel="0" collapsed="false">
      <c r="A708" s="34"/>
      <c r="B708" s="35"/>
      <c r="C708" s="35"/>
      <c r="D708" s="36"/>
      <c r="E708" s="36"/>
      <c r="F708" s="35"/>
      <c r="G708" s="35"/>
      <c r="H708" s="37" t="str">
        <f aca="false">IF(AND(D708="",E708=""),"",SUM($D$2:D708)-SUM($E$2:E708))</f>
        <v/>
      </c>
    </row>
    <row r="709" customFormat="false" ht="15" hidden="false" customHeight="false" outlineLevel="0" collapsed="false">
      <c r="A709" s="34"/>
      <c r="B709" s="35"/>
      <c r="C709" s="35"/>
      <c r="D709" s="36"/>
      <c r="E709" s="36"/>
      <c r="F709" s="35"/>
      <c r="G709" s="35"/>
      <c r="H709" s="37" t="str">
        <f aca="false">IF(AND(D709="",E709=""),"",SUM($D$2:D709)-SUM($E$2:E709))</f>
        <v/>
      </c>
    </row>
    <row r="710" customFormat="false" ht="15" hidden="false" customHeight="false" outlineLevel="0" collapsed="false">
      <c r="A710" s="34"/>
      <c r="B710" s="35"/>
      <c r="C710" s="35"/>
      <c r="D710" s="36"/>
      <c r="E710" s="36"/>
      <c r="F710" s="35"/>
      <c r="G710" s="35"/>
      <c r="H710" s="37" t="str">
        <f aca="false">IF(AND(D710="",E710=""),"",SUM($D$2:D710)-SUM($E$2:E710))</f>
        <v/>
      </c>
    </row>
    <row r="711" customFormat="false" ht="15" hidden="false" customHeight="false" outlineLevel="0" collapsed="false">
      <c r="A711" s="34"/>
      <c r="B711" s="35"/>
      <c r="C711" s="35"/>
      <c r="D711" s="36"/>
      <c r="E711" s="36"/>
      <c r="F711" s="35"/>
      <c r="G711" s="35"/>
      <c r="H711" s="37" t="str">
        <f aca="false">IF(AND(D711="",E711=""),"",SUM($D$2:D711)-SUM($E$2:E711))</f>
        <v/>
      </c>
    </row>
    <row r="712" customFormat="false" ht="15" hidden="false" customHeight="false" outlineLevel="0" collapsed="false">
      <c r="A712" s="34"/>
      <c r="B712" s="35"/>
      <c r="C712" s="35"/>
      <c r="D712" s="36"/>
      <c r="E712" s="36"/>
      <c r="F712" s="35"/>
      <c r="G712" s="35"/>
      <c r="H712" s="37" t="str">
        <f aca="false">IF(AND(D712="",E712=""),"",SUM($D$2:D712)-SUM($E$2:E712))</f>
        <v/>
      </c>
    </row>
    <row r="713" customFormat="false" ht="15" hidden="false" customHeight="false" outlineLevel="0" collapsed="false">
      <c r="A713" s="34"/>
      <c r="B713" s="35"/>
      <c r="C713" s="35"/>
      <c r="D713" s="36"/>
      <c r="E713" s="36"/>
      <c r="F713" s="35"/>
      <c r="G713" s="35"/>
      <c r="H713" s="37" t="str">
        <f aca="false">IF(AND(D713="",E713=""),"",SUM($D$2:D713)-SUM($E$2:E713))</f>
        <v/>
      </c>
    </row>
    <row r="714" customFormat="false" ht="15" hidden="false" customHeight="false" outlineLevel="0" collapsed="false">
      <c r="A714" s="34"/>
      <c r="B714" s="35"/>
      <c r="C714" s="35"/>
      <c r="D714" s="36"/>
      <c r="E714" s="36"/>
      <c r="F714" s="35"/>
      <c r="G714" s="35"/>
      <c r="H714" s="37" t="str">
        <f aca="false">IF(AND(D714="",E714=""),"",SUM($D$2:D714)-SUM($E$2:E714))</f>
        <v/>
      </c>
    </row>
    <row r="715" customFormat="false" ht="15" hidden="false" customHeight="false" outlineLevel="0" collapsed="false">
      <c r="A715" s="34"/>
      <c r="B715" s="35"/>
      <c r="C715" s="35"/>
      <c r="D715" s="36"/>
      <c r="E715" s="36"/>
      <c r="F715" s="35"/>
      <c r="G715" s="35"/>
      <c r="H715" s="37" t="str">
        <f aca="false">IF(AND(D715="",E715=""),"",SUM($D$2:D715)-SUM($E$2:E715))</f>
        <v/>
      </c>
    </row>
    <row r="716" customFormat="false" ht="15" hidden="false" customHeight="false" outlineLevel="0" collapsed="false">
      <c r="A716" s="34"/>
      <c r="B716" s="35"/>
      <c r="C716" s="35"/>
      <c r="D716" s="36"/>
      <c r="E716" s="36"/>
      <c r="F716" s="35"/>
      <c r="G716" s="35"/>
      <c r="H716" s="37" t="str">
        <f aca="false">IF(AND(D716="",E716=""),"",SUM($D$2:D716)-SUM($E$2:E716))</f>
        <v/>
      </c>
    </row>
    <row r="717" customFormat="false" ht="15" hidden="false" customHeight="false" outlineLevel="0" collapsed="false">
      <c r="A717" s="34"/>
      <c r="B717" s="35"/>
      <c r="C717" s="35"/>
      <c r="D717" s="36"/>
      <c r="E717" s="36"/>
      <c r="F717" s="35"/>
      <c r="G717" s="35"/>
      <c r="H717" s="37" t="str">
        <f aca="false">IF(AND(D717="",E717=""),"",SUM($D$2:D717)-SUM($E$2:E717))</f>
        <v/>
      </c>
    </row>
    <row r="718" customFormat="false" ht="15" hidden="false" customHeight="false" outlineLevel="0" collapsed="false">
      <c r="A718" s="34"/>
      <c r="B718" s="35"/>
      <c r="C718" s="35"/>
      <c r="D718" s="36"/>
      <c r="E718" s="36"/>
      <c r="F718" s="35"/>
      <c r="G718" s="35"/>
      <c r="H718" s="37" t="str">
        <f aca="false">IF(AND(D718="",E718=""),"",SUM($D$2:D718)-SUM($E$2:E718))</f>
        <v/>
      </c>
    </row>
    <row r="719" customFormat="false" ht="15" hidden="false" customHeight="false" outlineLevel="0" collapsed="false">
      <c r="A719" s="34"/>
      <c r="B719" s="35"/>
      <c r="C719" s="35"/>
      <c r="D719" s="36"/>
      <c r="E719" s="36"/>
      <c r="F719" s="35"/>
      <c r="G719" s="35"/>
      <c r="H719" s="37" t="str">
        <f aca="false">IF(AND(D719="",E719=""),"",SUM($D$2:D719)-SUM($E$2:E719))</f>
        <v/>
      </c>
    </row>
    <row r="720" customFormat="false" ht="15" hidden="false" customHeight="false" outlineLevel="0" collapsed="false">
      <c r="A720" s="34"/>
      <c r="B720" s="35"/>
      <c r="C720" s="35"/>
      <c r="D720" s="36"/>
      <c r="E720" s="36"/>
      <c r="F720" s="35"/>
      <c r="G720" s="35"/>
      <c r="H720" s="37" t="str">
        <f aca="false">IF(AND(D720="",E720=""),"",SUM($D$2:D720)-SUM($E$2:E720))</f>
        <v/>
      </c>
    </row>
    <row r="721" customFormat="false" ht="15" hidden="false" customHeight="false" outlineLevel="0" collapsed="false">
      <c r="A721" s="34"/>
      <c r="B721" s="35"/>
      <c r="C721" s="35"/>
      <c r="D721" s="36"/>
      <c r="E721" s="36"/>
      <c r="F721" s="35"/>
      <c r="G721" s="35"/>
      <c r="H721" s="37" t="str">
        <f aca="false">IF(AND(D721="",E721=""),"",SUM($D$2:D721)-SUM($E$2:E721))</f>
        <v/>
      </c>
    </row>
    <row r="722" customFormat="false" ht="15" hidden="false" customHeight="false" outlineLevel="0" collapsed="false">
      <c r="A722" s="34"/>
      <c r="B722" s="35"/>
      <c r="C722" s="35"/>
      <c r="D722" s="36"/>
      <c r="E722" s="36"/>
      <c r="F722" s="35"/>
      <c r="G722" s="35"/>
      <c r="H722" s="37" t="str">
        <f aca="false">IF(AND(D722="",E722=""),"",SUM($D$2:D722)-SUM($E$2:E722))</f>
        <v/>
      </c>
    </row>
    <row r="723" customFormat="false" ht="15" hidden="false" customHeight="false" outlineLevel="0" collapsed="false">
      <c r="A723" s="34"/>
      <c r="B723" s="35"/>
      <c r="C723" s="35"/>
      <c r="D723" s="36"/>
      <c r="E723" s="36"/>
      <c r="F723" s="35"/>
      <c r="G723" s="35"/>
      <c r="H723" s="37" t="str">
        <f aca="false">IF(AND(D723="",E723=""),"",SUM($D$2:D723)-SUM($E$2:E723))</f>
        <v/>
      </c>
    </row>
    <row r="724" customFormat="false" ht="15" hidden="false" customHeight="false" outlineLevel="0" collapsed="false">
      <c r="A724" s="34"/>
      <c r="B724" s="35"/>
      <c r="C724" s="35"/>
      <c r="D724" s="36"/>
      <c r="E724" s="36"/>
      <c r="F724" s="35"/>
      <c r="G724" s="35"/>
      <c r="H724" s="37" t="str">
        <f aca="false">IF(AND(D724="",E724=""),"",SUM($D$2:D724)-SUM($E$2:E724))</f>
        <v/>
      </c>
    </row>
    <row r="725" customFormat="false" ht="15" hidden="false" customHeight="false" outlineLevel="0" collapsed="false">
      <c r="A725" s="34"/>
      <c r="B725" s="35"/>
      <c r="C725" s="35"/>
      <c r="D725" s="36"/>
      <c r="E725" s="36"/>
      <c r="F725" s="35"/>
      <c r="G725" s="35"/>
      <c r="H725" s="37" t="str">
        <f aca="false">IF(AND(D725="",E725=""),"",SUM($D$2:D725)-SUM($E$2:E725))</f>
        <v/>
      </c>
    </row>
    <row r="726" customFormat="false" ht="15" hidden="false" customHeight="false" outlineLevel="0" collapsed="false">
      <c r="A726" s="34"/>
      <c r="B726" s="35"/>
      <c r="C726" s="35"/>
      <c r="D726" s="36"/>
      <c r="E726" s="36"/>
      <c r="F726" s="35"/>
      <c r="G726" s="35"/>
      <c r="H726" s="37" t="str">
        <f aca="false">IF(AND(D726="",E726=""),"",SUM($D$2:D726)-SUM($E$2:E726))</f>
        <v/>
      </c>
    </row>
    <row r="727" customFormat="false" ht="15" hidden="false" customHeight="false" outlineLevel="0" collapsed="false">
      <c r="A727" s="34"/>
      <c r="B727" s="35"/>
      <c r="C727" s="35"/>
      <c r="D727" s="36"/>
      <c r="E727" s="36"/>
      <c r="F727" s="35"/>
      <c r="G727" s="35"/>
      <c r="H727" s="37" t="str">
        <f aca="false">IF(AND(D727="",E727=""),"",SUM($D$2:D727)-SUM($E$2:E727))</f>
        <v/>
      </c>
    </row>
    <row r="728" customFormat="false" ht="15" hidden="false" customHeight="false" outlineLevel="0" collapsed="false">
      <c r="A728" s="34"/>
      <c r="B728" s="35"/>
      <c r="C728" s="35"/>
      <c r="D728" s="36"/>
      <c r="E728" s="36"/>
      <c r="F728" s="35"/>
      <c r="G728" s="35"/>
      <c r="H728" s="37" t="str">
        <f aca="false">IF(AND(D728="",E728=""),"",SUM($D$2:D728)-SUM($E$2:E728))</f>
        <v/>
      </c>
    </row>
    <row r="729" customFormat="false" ht="15" hidden="false" customHeight="false" outlineLevel="0" collapsed="false">
      <c r="A729" s="34"/>
      <c r="B729" s="35"/>
      <c r="C729" s="35"/>
      <c r="D729" s="36"/>
      <c r="E729" s="36"/>
      <c r="F729" s="35"/>
      <c r="G729" s="35"/>
      <c r="H729" s="37" t="str">
        <f aca="false">IF(AND(D729="",E729=""),"",SUM($D$2:D729)-SUM($E$2:E729))</f>
        <v/>
      </c>
    </row>
    <row r="730" customFormat="false" ht="15" hidden="false" customHeight="false" outlineLevel="0" collapsed="false">
      <c r="A730" s="34"/>
      <c r="B730" s="35"/>
      <c r="C730" s="35"/>
      <c r="D730" s="36"/>
      <c r="E730" s="36"/>
      <c r="F730" s="35"/>
      <c r="G730" s="35"/>
      <c r="H730" s="37" t="str">
        <f aca="false">IF(AND(D730="",E730=""),"",SUM($D$2:D730)-SUM($E$2:E730))</f>
        <v/>
      </c>
    </row>
    <row r="731" customFormat="false" ht="15" hidden="false" customHeight="false" outlineLevel="0" collapsed="false">
      <c r="A731" s="34"/>
      <c r="B731" s="35"/>
      <c r="C731" s="35"/>
      <c r="D731" s="36"/>
      <c r="E731" s="36"/>
      <c r="F731" s="35"/>
      <c r="G731" s="35"/>
      <c r="H731" s="37" t="str">
        <f aca="false">IF(AND(D731="",E731=""),"",SUM($D$2:D731)-SUM($E$2:E731))</f>
        <v/>
      </c>
    </row>
    <row r="732" customFormat="false" ht="15" hidden="false" customHeight="false" outlineLevel="0" collapsed="false">
      <c r="A732" s="34"/>
      <c r="B732" s="35"/>
      <c r="C732" s="35"/>
      <c r="D732" s="36"/>
      <c r="E732" s="36"/>
      <c r="F732" s="35"/>
      <c r="G732" s="35"/>
      <c r="H732" s="37" t="str">
        <f aca="false">IF(AND(D732="",E732=""),"",SUM($D$2:D732)-SUM($E$2:E732))</f>
        <v/>
      </c>
    </row>
    <row r="733" customFormat="false" ht="15" hidden="false" customHeight="false" outlineLevel="0" collapsed="false">
      <c r="A733" s="34"/>
      <c r="B733" s="35"/>
      <c r="C733" s="35"/>
      <c r="D733" s="36"/>
      <c r="E733" s="36"/>
      <c r="F733" s="35"/>
      <c r="G733" s="35"/>
      <c r="H733" s="37" t="str">
        <f aca="false">IF(AND(D733="",E733=""),"",SUM($D$2:D733)-SUM($E$2:E733))</f>
        <v/>
      </c>
    </row>
    <row r="734" customFormat="false" ht="15" hidden="false" customHeight="false" outlineLevel="0" collapsed="false">
      <c r="A734" s="34"/>
      <c r="B734" s="35"/>
      <c r="C734" s="35"/>
      <c r="D734" s="36"/>
      <c r="E734" s="36"/>
      <c r="F734" s="35"/>
      <c r="G734" s="35"/>
      <c r="H734" s="37" t="str">
        <f aca="false">IF(AND(D734="",E734=""),"",SUM($D$2:D734)-SUM($E$2:E734))</f>
        <v/>
      </c>
    </row>
    <row r="735" customFormat="false" ht="15" hidden="false" customHeight="false" outlineLevel="0" collapsed="false">
      <c r="A735" s="34"/>
      <c r="B735" s="35"/>
      <c r="C735" s="35"/>
      <c r="D735" s="36"/>
      <c r="E735" s="36"/>
      <c r="F735" s="35"/>
      <c r="G735" s="35"/>
      <c r="H735" s="37" t="str">
        <f aca="false">IF(AND(D735="",E735=""),"",SUM($D$2:D735)-SUM($E$2:E735))</f>
        <v/>
      </c>
    </row>
    <row r="736" customFormat="false" ht="15" hidden="false" customHeight="false" outlineLevel="0" collapsed="false">
      <c r="A736" s="34"/>
      <c r="B736" s="35"/>
      <c r="C736" s="35"/>
      <c r="D736" s="36"/>
      <c r="E736" s="36"/>
      <c r="F736" s="35"/>
      <c r="G736" s="35"/>
      <c r="H736" s="37" t="str">
        <f aca="false">IF(AND(D736="",E736=""),"",SUM($D$2:D736)-SUM($E$2:E736))</f>
        <v/>
      </c>
    </row>
    <row r="737" customFormat="false" ht="15" hidden="false" customHeight="false" outlineLevel="0" collapsed="false">
      <c r="A737" s="34"/>
      <c r="B737" s="35"/>
      <c r="C737" s="35"/>
      <c r="D737" s="36"/>
      <c r="E737" s="36"/>
      <c r="F737" s="35"/>
      <c r="G737" s="35"/>
      <c r="H737" s="37" t="str">
        <f aca="false">IF(AND(D737="",E737=""),"",SUM($D$2:D737)-SUM($E$2:E737))</f>
        <v/>
      </c>
    </row>
    <row r="738" customFormat="false" ht="15" hidden="false" customHeight="false" outlineLevel="0" collapsed="false">
      <c r="A738" s="34"/>
      <c r="B738" s="35"/>
      <c r="C738" s="35"/>
      <c r="D738" s="36"/>
      <c r="E738" s="36"/>
      <c r="F738" s="35"/>
      <c r="G738" s="35"/>
      <c r="H738" s="37" t="str">
        <f aca="false">IF(AND(D738="",E738=""),"",SUM($D$2:D738)-SUM($E$2:E738))</f>
        <v/>
      </c>
    </row>
    <row r="739" customFormat="false" ht="15" hidden="false" customHeight="false" outlineLevel="0" collapsed="false">
      <c r="A739" s="34"/>
      <c r="B739" s="35"/>
      <c r="C739" s="35"/>
      <c r="D739" s="36"/>
      <c r="E739" s="36"/>
      <c r="F739" s="35"/>
      <c r="G739" s="35"/>
      <c r="H739" s="37" t="str">
        <f aca="false">IF(AND(D739="",E739=""),"",SUM($D$2:D739)-SUM($E$2:E739))</f>
        <v/>
      </c>
    </row>
    <row r="740" customFormat="false" ht="15" hidden="false" customHeight="false" outlineLevel="0" collapsed="false">
      <c r="A740" s="34"/>
      <c r="B740" s="35"/>
      <c r="C740" s="35"/>
      <c r="D740" s="36"/>
      <c r="E740" s="36"/>
      <c r="F740" s="35"/>
      <c r="G740" s="35"/>
      <c r="H740" s="37" t="str">
        <f aca="false">IF(AND(D740="",E740=""),"",SUM($D$2:D740)-SUM($E$2:E740))</f>
        <v/>
      </c>
    </row>
    <row r="741" customFormat="false" ht="15" hidden="false" customHeight="false" outlineLevel="0" collapsed="false">
      <c r="A741" s="34"/>
      <c r="B741" s="35"/>
      <c r="C741" s="35"/>
      <c r="D741" s="36"/>
      <c r="E741" s="36"/>
      <c r="F741" s="35"/>
      <c r="G741" s="35"/>
      <c r="H741" s="37" t="str">
        <f aca="false">IF(AND(D741="",E741=""),"",SUM($D$2:D741)-SUM($E$2:E741))</f>
        <v/>
      </c>
    </row>
    <row r="742" customFormat="false" ht="15" hidden="false" customHeight="false" outlineLevel="0" collapsed="false">
      <c r="A742" s="34"/>
      <c r="B742" s="35"/>
      <c r="C742" s="35"/>
      <c r="D742" s="36"/>
      <c r="E742" s="36"/>
      <c r="F742" s="35"/>
      <c r="G742" s="35"/>
      <c r="H742" s="37" t="str">
        <f aca="false">IF(AND(D742="",E742=""),"",SUM($D$2:D742)-SUM($E$2:E742))</f>
        <v/>
      </c>
    </row>
    <row r="743" customFormat="false" ht="15" hidden="false" customHeight="false" outlineLevel="0" collapsed="false">
      <c r="A743" s="34"/>
      <c r="B743" s="35"/>
      <c r="C743" s="35"/>
      <c r="D743" s="36"/>
      <c r="E743" s="36"/>
      <c r="F743" s="35"/>
      <c r="G743" s="35"/>
      <c r="H743" s="37" t="str">
        <f aca="false">IF(AND(D743="",E743=""),"",SUM($D$2:D743)-SUM($E$2:E743))</f>
        <v/>
      </c>
    </row>
    <row r="744" customFormat="false" ht="15" hidden="false" customHeight="false" outlineLevel="0" collapsed="false">
      <c r="A744" s="34"/>
      <c r="B744" s="35"/>
      <c r="C744" s="35"/>
      <c r="D744" s="36"/>
      <c r="E744" s="36"/>
      <c r="F744" s="35"/>
      <c r="G744" s="35"/>
      <c r="H744" s="37" t="str">
        <f aca="false">IF(AND(D744="",E744=""),"",SUM($D$2:D744)-SUM($E$2:E744))</f>
        <v/>
      </c>
    </row>
    <row r="745" customFormat="false" ht="15" hidden="false" customHeight="false" outlineLevel="0" collapsed="false">
      <c r="A745" s="34"/>
      <c r="B745" s="35"/>
      <c r="C745" s="35"/>
      <c r="D745" s="36"/>
      <c r="E745" s="36"/>
      <c r="F745" s="35"/>
      <c r="G745" s="35"/>
      <c r="H745" s="37" t="str">
        <f aca="false">IF(AND(D745="",E745=""),"",SUM($D$2:D745)-SUM($E$2:E745))</f>
        <v/>
      </c>
    </row>
    <row r="746" customFormat="false" ht="15" hidden="false" customHeight="false" outlineLevel="0" collapsed="false">
      <c r="A746" s="34"/>
      <c r="B746" s="35"/>
      <c r="C746" s="35"/>
      <c r="D746" s="36"/>
      <c r="E746" s="36"/>
      <c r="F746" s="35"/>
      <c r="G746" s="35"/>
      <c r="H746" s="37" t="str">
        <f aca="false">IF(AND(D746="",E746=""),"",SUM($D$2:D746)-SUM($E$2:E746))</f>
        <v/>
      </c>
    </row>
    <row r="747" customFormat="false" ht="15" hidden="false" customHeight="false" outlineLevel="0" collapsed="false">
      <c r="A747" s="34"/>
      <c r="B747" s="35"/>
      <c r="C747" s="35"/>
      <c r="D747" s="36"/>
      <c r="E747" s="36"/>
      <c r="F747" s="35"/>
      <c r="G747" s="35"/>
      <c r="H747" s="37" t="str">
        <f aca="false">IF(AND(D747="",E747=""),"",SUM($D$2:D747)-SUM($E$2:E747))</f>
        <v/>
      </c>
    </row>
    <row r="748" customFormat="false" ht="15" hidden="false" customHeight="false" outlineLevel="0" collapsed="false">
      <c r="A748" s="34"/>
      <c r="B748" s="35"/>
      <c r="C748" s="35"/>
      <c r="D748" s="36"/>
      <c r="E748" s="36"/>
      <c r="F748" s="35"/>
      <c r="G748" s="35"/>
      <c r="H748" s="37" t="str">
        <f aca="false">IF(AND(D748="",E748=""),"",SUM($D$2:D748)-SUM($E$2:E748))</f>
        <v/>
      </c>
    </row>
    <row r="749" customFormat="false" ht="15" hidden="false" customHeight="false" outlineLevel="0" collapsed="false">
      <c r="A749" s="34"/>
      <c r="B749" s="35"/>
      <c r="C749" s="35"/>
      <c r="D749" s="36"/>
      <c r="E749" s="36"/>
      <c r="F749" s="35"/>
      <c r="G749" s="35"/>
      <c r="H749" s="37" t="str">
        <f aca="false">IF(AND(D749="",E749=""),"",SUM($D$2:D749)-SUM($E$2:E749))</f>
        <v/>
      </c>
    </row>
    <row r="750" customFormat="false" ht="15" hidden="false" customHeight="false" outlineLevel="0" collapsed="false">
      <c r="A750" s="34"/>
      <c r="B750" s="35"/>
      <c r="C750" s="35"/>
      <c r="D750" s="36"/>
      <c r="E750" s="36"/>
      <c r="F750" s="35"/>
      <c r="G750" s="35"/>
      <c r="H750" s="37" t="str">
        <f aca="false">IF(AND(D750="",E750=""),"",SUM($D$2:D750)-SUM($E$2:E750))</f>
        <v/>
      </c>
    </row>
    <row r="751" customFormat="false" ht="15" hidden="false" customHeight="false" outlineLevel="0" collapsed="false">
      <c r="A751" s="34"/>
      <c r="B751" s="35"/>
      <c r="C751" s="35"/>
      <c r="D751" s="36"/>
      <c r="E751" s="36"/>
      <c r="F751" s="35"/>
      <c r="G751" s="35"/>
      <c r="H751" s="37" t="str">
        <f aca="false">IF(AND(D751="",E751=""),"",SUM($D$2:D751)-SUM($E$2:E751))</f>
        <v/>
      </c>
    </row>
    <row r="752" customFormat="false" ht="15" hidden="false" customHeight="false" outlineLevel="0" collapsed="false">
      <c r="A752" s="34"/>
      <c r="B752" s="35"/>
      <c r="C752" s="35"/>
      <c r="D752" s="36"/>
      <c r="E752" s="36"/>
      <c r="F752" s="35"/>
      <c r="G752" s="35"/>
      <c r="H752" s="37" t="str">
        <f aca="false">IF(AND(D752="",E752=""),"",SUM($D$2:D752)-SUM($E$2:E752))</f>
        <v/>
      </c>
    </row>
    <row r="753" customFormat="false" ht="15" hidden="false" customHeight="false" outlineLevel="0" collapsed="false">
      <c r="A753" s="34"/>
      <c r="B753" s="35"/>
      <c r="C753" s="35"/>
      <c r="D753" s="36"/>
      <c r="E753" s="36"/>
      <c r="F753" s="35"/>
      <c r="G753" s="35"/>
      <c r="H753" s="37" t="str">
        <f aca="false">IF(AND(D753="",E753=""),"",SUM($D$2:D753)-SUM($E$2:E753))</f>
        <v/>
      </c>
    </row>
    <row r="754" customFormat="false" ht="15" hidden="false" customHeight="false" outlineLevel="0" collapsed="false">
      <c r="A754" s="34"/>
      <c r="B754" s="35"/>
      <c r="C754" s="35"/>
      <c r="D754" s="36"/>
      <c r="E754" s="36"/>
      <c r="F754" s="35"/>
      <c r="G754" s="35"/>
      <c r="H754" s="37" t="str">
        <f aca="false">IF(AND(D754="",E754=""),"",SUM($D$2:D754)-SUM($E$2:E754))</f>
        <v/>
      </c>
    </row>
    <row r="755" customFormat="false" ht="15" hidden="false" customHeight="false" outlineLevel="0" collapsed="false">
      <c r="A755" s="34"/>
      <c r="B755" s="35"/>
      <c r="C755" s="35"/>
      <c r="D755" s="36"/>
      <c r="E755" s="36"/>
      <c r="F755" s="35"/>
      <c r="G755" s="35"/>
      <c r="H755" s="37" t="str">
        <f aca="false">IF(AND(D755="",E755=""),"",SUM($D$2:D755)-SUM($E$2:E755))</f>
        <v/>
      </c>
    </row>
    <row r="756" customFormat="false" ht="15" hidden="false" customHeight="false" outlineLevel="0" collapsed="false">
      <c r="A756" s="34"/>
      <c r="B756" s="35"/>
      <c r="C756" s="35"/>
      <c r="D756" s="36"/>
      <c r="E756" s="36"/>
      <c r="F756" s="35"/>
      <c r="G756" s="35"/>
      <c r="H756" s="37" t="str">
        <f aca="false">IF(AND(D756="",E756=""),"",SUM($D$2:D756)-SUM($E$2:E756))</f>
        <v/>
      </c>
    </row>
    <row r="757" customFormat="false" ht="15" hidden="false" customHeight="false" outlineLevel="0" collapsed="false">
      <c r="A757" s="34"/>
      <c r="B757" s="35"/>
      <c r="C757" s="35"/>
      <c r="D757" s="36"/>
      <c r="E757" s="36"/>
      <c r="F757" s="35"/>
      <c r="G757" s="35"/>
      <c r="H757" s="37" t="str">
        <f aca="false">IF(AND(D757="",E757=""),"",SUM($D$2:D757)-SUM($E$2:E757))</f>
        <v/>
      </c>
    </row>
    <row r="758" customFormat="false" ht="15" hidden="false" customHeight="false" outlineLevel="0" collapsed="false">
      <c r="A758" s="34"/>
      <c r="B758" s="35"/>
      <c r="C758" s="35"/>
      <c r="D758" s="36"/>
      <c r="E758" s="36"/>
      <c r="F758" s="35"/>
      <c r="G758" s="35"/>
      <c r="H758" s="37" t="str">
        <f aca="false">IF(AND(D758="",E758=""),"",SUM($D$2:D758)-SUM($E$2:E758))</f>
        <v/>
      </c>
    </row>
    <row r="759" customFormat="false" ht="15" hidden="false" customHeight="false" outlineLevel="0" collapsed="false">
      <c r="A759" s="34"/>
      <c r="B759" s="35"/>
      <c r="C759" s="35"/>
      <c r="D759" s="36"/>
      <c r="E759" s="36"/>
      <c r="F759" s="35"/>
      <c r="G759" s="35"/>
      <c r="H759" s="37" t="str">
        <f aca="false">IF(AND(D759="",E759=""),"",SUM($D$2:D759)-SUM($E$2:E759))</f>
        <v/>
      </c>
    </row>
    <row r="760" customFormat="false" ht="15" hidden="false" customHeight="false" outlineLevel="0" collapsed="false">
      <c r="A760" s="34"/>
      <c r="B760" s="35"/>
      <c r="C760" s="35"/>
      <c r="D760" s="36"/>
      <c r="E760" s="36"/>
      <c r="F760" s="35"/>
      <c r="G760" s="35"/>
      <c r="H760" s="37" t="str">
        <f aca="false">IF(AND(D760="",E760=""),"",SUM($D$2:D760)-SUM($E$2:E760))</f>
        <v/>
      </c>
    </row>
    <row r="761" customFormat="false" ht="15" hidden="false" customHeight="false" outlineLevel="0" collapsed="false">
      <c r="A761" s="34"/>
      <c r="B761" s="35"/>
      <c r="C761" s="35"/>
      <c r="D761" s="36"/>
      <c r="E761" s="36"/>
      <c r="F761" s="35"/>
      <c r="G761" s="35"/>
      <c r="H761" s="37" t="str">
        <f aca="false">IF(AND(D761="",E761=""),"",SUM($D$2:D761)-SUM($E$2:E761))</f>
        <v/>
      </c>
    </row>
    <row r="762" customFormat="false" ht="15" hidden="false" customHeight="false" outlineLevel="0" collapsed="false">
      <c r="A762" s="34"/>
      <c r="B762" s="35"/>
      <c r="C762" s="35"/>
      <c r="D762" s="36"/>
      <c r="E762" s="36"/>
      <c r="F762" s="35"/>
      <c r="G762" s="35"/>
      <c r="H762" s="37" t="str">
        <f aca="false">IF(AND(D762="",E762=""),"",SUM($D$2:D762)-SUM($E$2:E762))</f>
        <v/>
      </c>
    </row>
    <row r="763" customFormat="false" ht="15" hidden="false" customHeight="false" outlineLevel="0" collapsed="false">
      <c r="A763" s="34"/>
      <c r="B763" s="35"/>
      <c r="C763" s="35"/>
      <c r="D763" s="36"/>
      <c r="E763" s="36"/>
      <c r="F763" s="35"/>
      <c r="G763" s="35"/>
      <c r="H763" s="37" t="str">
        <f aca="false">IF(AND(D763="",E763=""),"",SUM($D$2:D763)-SUM($E$2:E763))</f>
        <v/>
      </c>
    </row>
    <row r="764" customFormat="false" ht="15" hidden="false" customHeight="false" outlineLevel="0" collapsed="false">
      <c r="A764" s="34"/>
      <c r="B764" s="35"/>
      <c r="C764" s="35"/>
      <c r="D764" s="36"/>
      <c r="E764" s="36"/>
      <c r="F764" s="35"/>
      <c r="G764" s="35"/>
      <c r="H764" s="37" t="str">
        <f aca="false">IF(AND(D764="",E764=""),"",SUM($D$2:D764)-SUM($E$2:E764))</f>
        <v/>
      </c>
    </row>
    <row r="765" customFormat="false" ht="15" hidden="false" customHeight="false" outlineLevel="0" collapsed="false">
      <c r="A765" s="34"/>
      <c r="B765" s="35"/>
      <c r="C765" s="35"/>
      <c r="D765" s="36"/>
      <c r="E765" s="36"/>
      <c r="F765" s="35"/>
      <c r="G765" s="35"/>
      <c r="H765" s="37" t="str">
        <f aca="false">IF(AND(D765="",E765=""),"",SUM($D$2:D765)-SUM($E$2:E765))</f>
        <v/>
      </c>
    </row>
    <row r="766" customFormat="false" ht="15" hidden="false" customHeight="false" outlineLevel="0" collapsed="false">
      <c r="A766" s="34"/>
      <c r="B766" s="35"/>
      <c r="C766" s="35"/>
      <c r="D766" s="36"/>
      <c r="E766" s="36"/>
      <c r="F766" s="35"/>
      <c r="G766" s="35"/>
      <c r="H766" s="37" t="str">
        <f aca="false">IF(AND(D766="",E766=""),"",SUM($D$2:D766)-SUM($E$2:E766))</f>
        <v/>
      </c>
    </row>
    <row r="767" customFormat="false" ht="15" hidden="false" customHeight="false" outlineLevel="0" collapsed="false">
      <c r="A767" s="34"/>
      <c r="B767" s="35"/>
      <c r="C767" s="35"/>
      <c r="D767" s="36"/>
      <c r="E767" s="36"/>
      <c r="F767" s="35"/>
      <c r="G767" s="35"/>
      <c r="H767" s="37" t="str">
        <f aca="false">IF(AND(D767="",E767=""),"",SUM($D$2:D767)-SUM($E$2:E767))</f>
        <v/>
      </c>
    </row>
    <row r="768" customFormat="false" ht="15" hidden="false" customHeight="false" outlineLevel="0" collapsed="false">
      <c r="A768" s="34"/>
      <c r="B768" s="35"/>
      <c r="C768" s="35"/>
      <c r="D768" s="36"/>
      <c r="E768" s="36"/>
      <c r="F768" s="35"/>
      <c r="G768" s="35"/>
      <c r="H768" s="37" t="str">
        <f aca="false">IF(AND(D768="",E768=""),"",SUM($D$2:D768)-SUM($E$2:E768))</f>
        <v/>
      </c>
    </row>
    <row r="769" customFormat="false" ht="15" hidden="false" customHeight="false" outlineLevel="0" collapsed="false">
      <c r="A769" s="34"/>
      <c r="B769" s="35"/>
      <c r="C769" s="35"/>
      <c r="D769" s="36"/>
      <c r="E769" s="36"/>
      <c r="F769" s="35"/>
      <c r="G769" s="35"/>
      <c r="H769" s="37" t="str">
        <f aca="false">IF(AND(D769="",E769=""),"",SUM($D$2:D769)-SUM($E$2:E769))</f>
        <v/>
      </c>
    </row>
    <row r="770" customFormat="false" ht="15" hidden="false" customHeight="false" outlineLevel="0" collapsed="false">
      <c r="A770" s="34"/>
      <c r="B770" s="35"/>
      <c r="C770" s="35"/>
      <c r="D770" s="36"/>
      <c r="E770" s="36"/>
      <c r="F770" s="35"/>
      <c r="G770" s="35"/>
      <c r="H770" s="37" t="str">
        <f aca="false">IF(AND(D770="",E770=""),"",SUM($D$2:D770)-SUM($E$2:E770))</f>
        <v/>
      </c>
    </row>
    <row r="771" customFormat="false" ht="15" hidden="false" customHeight="false" outlineLevel="0" collapsed="false">
      <c r="A771" s="34"/>
      <c r="B771" s="35"/>
      <c r="C771" s="35"/>
      <c r="D771" s="36"/>
      <c r="E771" s="36"/>
      <c r="F771" s="35"/>
      <c r="G771" s="35"/>
      <c r="H771" s="37" t="str">
        <f aca="false">IF(AND(D771="",E771=""),"",SUM($D$2:D771)-SUM($E$2:E771))</f>
        <v/>
      </c>
    </row>
    <row r="772" customFormat="false" ht="15" hidden="false" customHeight="false" outlineLevel="0" collapsed="false">
      <c r="A772" s="34"/>
      <c r="B772" s="35"/>
      <c r="C772" s="35"/>
      <c r="D772" s="36"/>
      <c r="E772" s="36"/>
      <c r="F772" s="35"/>
      <c r="G772" s="35"/>
      <c r="H772" s="37" t="str">
        <f aca="false">IF(AND(D772="",E772=""),"",SUM($D$2:D772)-SUM($E$2:E772))</f>
        <v/>
      </c>
    </row>
    <row r="773" customFormat="false" ht="15" hidden="false" customHeight="false" outlineLevel="0" collapsed="false">
      <c r="A773" s="34"/>
      <c r="B773" s="35"/>
      <c r="C773" s="35"/>
      <c r="D773" s="36"/>
      <c r="E773" s="36"/>
      <c r="F773" s="35"/>
      <c r="G773" s="35"/>
      <c r="H773" s="37" t="str">
        <f aca="false">IF(AND(D773="",E773=""),"",SUM($D$2:D773)-SUM($E$2:E773))</f>
        <v/>
      </c>
    </row>
    <row r="774" customFormat="false" ht="15" hidden="false" customHeight="false" outlineLevel="0" collapsed="false">
      <c r="A774" s="34"/>
      <c r="B774" s="35"/>
      <c r="C774" s="35"/>
      <c r="D774" s="36"/>
      <c r="E774" s="36"/>
      <c r="F774" s="35"/>
      <c r="G774" s="35"/>
      <c r="H774" s="37" t="str">
        <f aca="false">IF(AND(D774="",E774=""),"",SUM($D$2:D774)-SUM($E$2:E774))</f>
        <v/>
      </c>
    </row>
    <row r="775" customFormat="false" ht="15" hidden="false" customHeight="false" outlineLevel="0" collapsed="false">
      <c r="A775" s="34"/>
      <c r="B775" s="35"/>
      <c r="C775" s="35"/>
      <c r="D775" s="36"/>
      <c r="E775" s="36"/>
      <c r="F775" s="35"/>
      <c r="G775" s="35"/>
      <c r="H775" s="37" t="str">
        <f aca="false">IF(AND(D775="",E775=""),"",SUM($D$2:D775)-SUM($E$2:E775))</f>
        <v/>
      </c>
    </row>
    <row r="776" customFormat="false" ht="15" hidden="false" customHeight="false" outlineLevel="0" collapsed="false">
      <c r="A776" s="34"/>
      <c r="B776" s="35"/>
      <c r="C776" s="35"/>
      <c r="D776" s="36"/>
      <c r="E776" s="36"/>
      <c r="F776" s="35"/>
      <c r="G776" s="35"/>
      <c r="H776" s="37" t="str">
        <f aca="false">IF(AND(D776="",E776=""),"",SUM($D$2:D776)-SUM($E$2:E776))</f>
        <v/>
      </c>
    </row>
    <row r="777" customFormat="false" ht="15" hidden="false" customHeight="false" outlineLevel="0" collapsed="false">
      <c r="A777" s="34"/>
      <c r="B777" s="35"/>
      <c r="C777" s="35"/>
      <c r="D777" s="36"/>
      <c r="E777" s="36"/>
      <c r="F777" s="35"/>
      <c r="G777" s="35"/>
      <c r="H777" s="37" t="str">
        <f aca="false">IF(AND(D777="",E777=""),"",SUM($D$2:D777)-SUM($E$2:E777))</f>
        <v/>
      </c>
    </row>
    <row r="778" customFormat="false" ht="15" hidden="false" customHeight="false" outlineLevel="0" collapsed="false">
      <c r="A778" s="34"/>
      <c r="B778" s="35"/>
      <c r="C778" s="35"/>
      <c r="D778" s="36"/>
      <c r="E778" s="36"/>
      <c r="F778" s="35"/>
      <c r="G778" s="35"/>
      <c r="H778" s="37" t="str">
        <f aca="false">IF(AND(D778="",E778=""),"",SUM($D$2:D778)-SUM($E$2:E778))</f>
        <v/>
      </c>
    </row>
    <row r="779" customFormat="false" ht="15" hidden="false" customHeight="false" outlineLevel="0" collapsed="false">
      <c r="A779" s="34"/>
      <c r="B779" s="35"/>
      <c r="C779" s="35"/>
      <c r="D779" s="36"/>
      <c r="E779" s="36"/>
      <c r="F779" s="35"/>
      <c r="G779" s="35"/>
      <c r="H779" s="37" t="str">
        <f aca="false">IF(AND(D779="",E779=""),"",SUM($D$2:D779)-SUM($E$2:E779))</f>
        <v/>
      </c>
    </row>
    <row r="780" customFormat="false" ht="15" hidden="false" customHeight="false" outlineLevel="0" collapsed="false">
      <c r="A780" s="34"/>
      <c r="B780" s="35"/>
      <c r="C780" s="35"/>
      <c r="D780" s="36"/>
      <c r="E780" s="36"/>
      <c r="F780" s="35"/>
      <c r="G780" s="35"/>
      <c r="H780" s="37" t="str">
        <f aca="false">IF(AND(D780="",E780=""),"",SUM($D$2:D780)-SUM($E$2:E780))</f>
        <v/>
      </c>
    </row>
    <row r="781" customFormat="false" ht="15" hidden="false" customHeight="false" outlineLevel="0" collapsed="false">
      <c r="A781" s="34"/>
      <c r="B781" s="35"/>
      <c r="C781" s="35"/>
      <c r="D781" s="36"/>
      <c r="E781" s="36"/>
      <c r="F781" s="35"/>
      <c r="G781" s="35"/>
      <c r="H781" s="37" t="str">
        <f aca="false">IF(AND(D781="",E781=""),"",SUM($D$2:D781)-SUM($E$2:E781))</f>
        <v/>
      </c>
    </row>
    <row r="782" customFormat="false" ht="15" hidden="false" customHeight="false" outlineLevel="0" collapsed="false">
      <c r="A782" s="34"/>
      <c r="B782" s="35"/>
      <c r="C782" s="35"/>
      <c r="D782" s="36"/>
      <c r="E782" s="36"/>
      <c r="F782" s="35"/>
      <c r="G782" s="35"/>
      <c r="H782" s="37" t="str">
        <f aca="false">IF(AND(D782="",E782=""),"",SUM($D$2:D782)-SUM($E$2:E782))</f>
        <v/>
      </c>
    </row>
    <row r="783" customFormat="false" ht="15" hidden="false" customHeight="false" outlineLevel="0" collapsed="false">
      <c r="A783" s="34"/>
      <c r="B783" s="35"/>
      <c r="C783" s="35"/>
      <c r="D783" s="36"/>
      <c r="E783" s="36"/>
      <c r="F783" s="35"/>
      <c r="G783" s="35"/>
      <c r="H783" s="37" t="str">
        <f aca="false">IF(AND(D783="",E783=""),"",SUM($D$2:D783)-SUM($E$2:E783))</f>
        <v/>
      </c>
    </row>
    <row r="784" customFormat="false" ht="15" hidden="false" customHeight="false" outlineLevel="0" collapsed="false">
      <c r="A784" s="34"/>
      <c r="B784" s="35"/>
      <c r="C784" s="35"/>
      <c r="D784" s="36"/>
      <c r="E784" s="36"/>
      <c r="F784" s="35"/>
      <c r="G784" s="35"/>
      <c r="H784" s="37" t="str">
        <f aca="false">IF(AND(D784="",E784=""),"",SUM($D$2:D784)-SUM($E$2:E784))</f>
        <v/>
      </c>
    </row>
    <row r="785" customFormat="false" ht="15" hidden="false" customHeight="false" outlineLevel="0" collapsed="false">
      <c r="A785" s="34"/>
      <c r="B785" s="35"/>
      <c r="C785" s="35"/>
      <c r="D785" s="36"/>
      <c r="E785" s="36"/>
      <c r="F785" s="35"/>
      <c r="G785" s="35"/>
      <c r="H785" s="37" t="str">
        <f aca="false">IF(AND(D785="",E785=""),"",SUM($D$2:D785)-SUM($E$2:E785))</f>
        <v/>
      </c>
    </row>
    <row r="786" customFormat="false" ht="15" hidden="false" customHeight="false" outlineLevel="0" collapsed="false">
      <c r="A786" s="34"/>
      <c r="B786" s="35"/>
      <c r="C786" s="35"/>
      <c r="D786" s="36"/>
      <c r="E786" s="36"/>
      <c r="F786" s="35"/>
      <c r="G786" s="35"/>
      <c r="H786" s="37" t="str">
        <f aca="false">IF(AND(D786="",E786=""),"",SUM($D$2:D786)-SUM($E$2:E786))</f>
        <v/>
      </c>
    </row>
    <row r="787" customFormat="false" ht="15" hidden="false" customHeight="false" outlineLevel="0" collapsed="false">
      <c r="A787" s="34"/>
      <c r="B787" s="35"/>
      <c r="C787" s="35"/>
      <c r="D787" s="36"/>
      <c r="E787" s="36"/>
      <c r="F787" s="35"/>
      <c r="G787" s="35"/>
      <c r="H787" s="37" t="str">
        <f aca="false">IF(AND(D787="",E787=""),"",SUM($D$2:D787)-SUM($E$2:E787))</f>
        <v/>
      </c>
    </row>
    <row r="788" customFormat="false" ht="15" hidden="false" customHeight="false" outlineLevel="0" collapsed="false">
      <c r="A788" s="34"/>
      <c r="B788" s="35"/>
      <c r="C788" s="35"/>
      <c r="D788" s="36"/>
      <c r="E788" s="36"/>
      <c r="F788" s="35"/>
      <c r="G788" s="35"/>
      <c r="H788" s="37" t="str">
        <f aca="false">IF(AND(D788="",E788=""),"",SUM($D$2:D788)-SUM($E$2:E788))</f>
        <v/>
      </c>
    </row>
    <row r="789" customFormat="false" ht="15" hidden="false" customHeight="false" outlineLevel="0" collapsed="false">
      <c r="A789" s="34"/>
      <c r="B789" s="35"/>
      <c r="C789" s="35"/>
      <c r="D789" s="36"/>
      <c r="E789" s="36"/>
      <c r="F789" s="35"/>
      <c r="G789" s="35"/>
      <c r="H789" s="37" t="str">
        <f aca="false">IF(AND(D789="",E789=""),"",SUM($D$2:D789)-SUM($E$2:E789))</f>
        <v/>
      </c>
    </row>
    <row r="790" customFormat="false" ht="15" hidden="false" customHeight="false" outlineLevel="0" collapsed="false">
      <c r="A790" s="34"/>
      <c r="B790" s="35"/>
      <c r="C790" s="35"/>
      <c r="D790" s="36"/>
      <c r="E790" s="36"/>
      <c r="F790" s="35"/>
      <c r="G790" s="35"/>
      <c r="H790" s="37" t="str">
        <f aca="false">IF(AND(D790="",E790=""),"",SUM($D$2:D790)-SUM($E$2:E790))</f>
        <v/>
      </c>
    </row>
    <row r="791" customFormat="false" ht="15" hidden="false" customHeight="false" outlineLevel="0" collapsed="false">
      <c r="A791" s="34"/>
      <c r="B791" s="35"/>
      <c r="C791" s="35"/>
      <c r="D791" s="36"/>
      <c r="E791" s="36"/>
      <c r="F791" s="35"/>
      <c r="G791" s="35"/>
      <c r="H791" s="37" t="str">
        <f aca="false">IF(AND(D791="",E791=""),"",SUM($D$2:D791)-SUM($E$2:E791))</f>
        <v/>
      </c>
    </row>
    <row r="792" customFormat="false" ht="15" hidden="false" customHeight="false" outlineLevel="0" collapsed="false">
      <c r="A792" s="34"/>
      <c r="B792" s="35"/>
      <c r="C792" s="35"/>
      <c r="D792" s="36"/>
      <c r="E792" s="36"/>
      <c r="F792" s="35"/>
      <c r="G792" s="35"/>
      <c r="H792" s="37" t="str">
        <f aca="false">IF(AND(D792="",E792=""),"",SUM($D$2:D792)-SUM($E$2:E792))</f>
        <v/>
      </c>
    </row>
    <row r="793" customFormat="false" ht="15" hidden="false" customHeight="false" outlineLevel="0" collapsed="false">
      <c r="A793" s="34"/>
      <c r="B793" s="35"/>
      <c r="C793" s="35"/>
      <c r="D793" s="36"/>
      <c r="E793" s="36"/>
      <c r="F793" s="35"/>
      <c r="G793" s="35"/>
      <c r="H793" s="37" t="str">
        <f aca="false">IF(AND(D793="",E793=""),"",SUM($D$2:D793)-SUM($E$2:E793))</f>
        <v/>
      </c>
    </row>
    <row r="794" customFormat="false" ht="15" hidden="false" customHeight="false" outlineLevel="0" collapsed="false">
      <c r="A794" s="34"/>
      <c r="B794" s="35"/>
      <c r="C794" s="35"/>
      <c r="D794" s="36"/>
      <c r="E794" s="36"/>
      <c r="F794" s="35"/>
      <c r="G794" s="35"/>
      <c r="H794" s="37" t="str">
        <f aca="false">IF(AND(D794="",E794=""),"",SUM($D$2:D794)-SUM($E$2:E794))</f>
        <v/>
      </c>
    </row>
    <row r="795" customFormat="false" ht="15" hidden="false" customHeight="false" outlineLevel="0" collapsed="false">
      <c r="A795" s="34"/>
      <c r="B795" s="35"/>
      <c r="C795" s="35"/>
      <c r="D795" s="36"/>
      <c r="E795" s="36"/>
      <c r="F795" s="35"/>
      <c r="G795" s="35"/>
      <c r="H795" s="37" t="str">
        <f aca="false">IF(AND(D795="",E795=""),"",SUM($D$2:D795)-SUM($E$2:E795))</f>
        <v/>
      </c>
    </row>
    <row r="796" customFormat="false" ht="15" hidden="false" customHeight="false" outlineLevel="0" collapsed="false">
      <c r="A796" s="34"/>
      <c r="B796" s="35"/>
      <c r="C796" s="35"/>
      <c r="D796" s="36"/>
      <c r="E796" s="36"/>
      <c r="F796" s="35"/>
      <c r="G796" s="35"/>
      <c r="H796" s="37" t="str">
        <f aca="false">IF(AND(D796="",E796=""),"",SUM($D$2:D796)-SUM($E$2:E796))</f>
        <v/>
      </c>
    </row>
    <row r="797" customFormat="false" ht="15" hidden="false" customHeight="false" outlineLevel="0" collapsed="false">
      <c r="A797" s="34"/>
      <c r="B797" s="35"/>
      <c r="C797" s="35"/>
      <c r="D797" s="36"/>
      <c r="E797" s="36"/>
      <c r="F797" s="35"/>
      <c r="G797" s="35"/>
      <c r="H797" s="37" t="str">
        <f aca="false">IF(AND(D797="",E797=""),"",SUM($D$2:D797)-SUM($E$2:E797))</f>
        <v/>
      </c>
    </row>
    <row r="798" customFormat="false" ht="15" hidden="false" customHeight="false" outlineLevel="0" collapsed="false">
      <c r="A798" s="34"/>
      <c r="B798" s="35"/>
      <c r="C798" s="35"/>
      <c r="D798" s="36"/>
      <c r="E798" s="36"/>
      <c r="F798" s="35"/>
      <c r="G798" s="35"/>
      <c r="H798" s="37" t="str">
        <f aca="false">IF(AND(D798="",E798=""),"",SUM($D$2:D798)-SUM($E$2:E798))</f>
        <v/>
      </c>
    </row>
    <row r="799" customFormat="false" ht="15" hidden="false" customHeight="false" outlineLevel="0" collapsed="false">
      <c r="A799" s="34"/>
      <c r="B799" s="35"/>
      <c r="C799" s="35"/>
      <c r="D799" s="36"/>
      <c r="E799" s="36"/>
      <c r="F799" s="35"/>
      <c r="G799" s="35"/>
      <c r="H799" s="37" t="str">
        <f aca="false">IF(AND(D799="",E799=""),"",SUM($D$2:D799)-SUM($E$2:E799))</f>
        <v/>
      </c>
    </row>
    <row r="800" customFormat="false" ht="15" hidden="false" customHeight="false" outlineLevel="0" collapsed="false">
      <c r="A800" s="34"/>
      <c r="B800" s="35"/>
      <c r="C800" s="35"/>
      <c r="D800" s="36"/>
      <c r="E800" s="36"/>
      <c r="F800" s="35"/>
      <c r="G800" s="35"/>
      <c r="H800" s="37" t="str">
        <f aca="false">IF(AND(D800="",E800=""),"",SUM($D$2:D800)-SUM($E$2:E800))</f>
        <v/>
      </c>
    </row>
    <row r="801" customFormat="false" ht="15" hidden="false" customHeight="false" outlineLevel="0" collapsed="false">
      <c r="A801" s="34"/>
      <c r="B801" s="35"/>
      <c r="C801" s="35"/>
      <c r="D801" s="36"/>
      <c r="E801" s="36"/>
      <c r="F801" s="35"/>
      <c r="G801" s="35"/>
      <c r="H801" s="37" t="str">
        <f aca="false">IF(AND(D801="",E801=""),"",SUM($D$2:D801)-SUM($E$2:E801))</f>
        <v/>
      </c>
    </row>
    <row r="802" customFormat="false" ht="15" hidden="false" customHeight="false" outlineLevel="0" collapsed="false">
      <c r="A802" s="34"/>
      <c r="B802" s="35"/>
      <c r="C802" s="35"/>
      <c r="D802" s="36"/>
      <c r="E802" s="36"/>
      <c r="F802" s="35"/>
      <c r="G802" s="35"/>
      <c r="H802" s="37" t="str">
        <f aca="false">IF(AND(D802="",E802=""),"",SUM($D$2:D802)-SUM($E$2:E802))</f>
        <v/>
      </c>
    </row>
    <row r="803" customFormat="false" ht="15" hidden="false" customHeight="false" outlineLevel="0" collapsed="false">
      <c r="A803" s="34"/>
      <c r="B803" s="35"/>
      <c r="C803" s="35"/>
      <c r="D803" s="36"/>
      <c r="E803" s="36"/>
      <c r="F803" s="35"/>
      <c r="G803" s="35"/>
      <c r="H803" s="37" t="str">
        <f aca="false">IF(AND(D803="",E803=""),"",SUM($D$2:D803)-SUM($E$2:E803))</f>
        <v/>
      </c>
    </row>
    <row r="804" customFormat="false" ht="15" hidden="false" customHeight="false" outlineLevel="0" collapsed="false">
      <c r="A804" s="34"/>
      <c r="B804" s="35"/>
      <c r="C804" s="35"/>
      <c r="D804" s="36"/>
      <c r="E804" s="36"/>
      <c r="F804" s="35"/>
      <c r="G804" s="35"/>
      <c r="H804" s="37" t="str">
        <f aca="false">IF(AND(D804="",E804=""),"",SUM($D$2:D804)-SUM($E$2:E804))</f>
        <v/>
      </c>
    </row>
    <row r="805" customFormat="false" ht="15" hidden="false" customHeight="false" outlineLevel="0" collapsed="false">
      <c r="A805" s="34"/>
      <c r="B805" s="35"/>
      <c r="C805" s="35"/>
      <c r="D805" s="36"/>
      <c r="E805" s="36"/>
      <c r="F805" s="35"/>
      <c r="G805" s="35"/>
      <c r="H805" s="37" t="str">
        <f aca="false">IF(AND(D805="",E805=""),"",SUM($D$2:D805)-SUM($E$2:E805))</f>
        <v/>
      </c>
    </row>
    <row r="806" customFormat="false" ht="15" hidden="false" customHeight="false" outlineLevel="0" collapsed="false">
      <c r="A806" s="34"/>
      <c r="B806" s="35"/>
      <c r="C806" s="35"/>
      <c r="D806" s="36"/>
      <c r="E806" s="36"/>
      <c r="F806" s="35"/>
      <c r="G806" s="35"/>
      <c r="H806" s="37" t="str">
        <f aca="false">IF(AND(D806="",E806=""),"",SUM($D$2:D806)-SUM($E$2:E806))</f>
        <v/>
      </c>
    </row>
    <row r="807" customFormat="false" ht="15" hidden="false" customHeight="false" outlineLevel="0" collapsed="false">
      <c r="A807" s="34"/>
      <c r="B807" s="35"/>
      <c r="C807" s="35"/>
      <c r="D807" s="36"/>
      <c r="E807" s="36"/>
      <c r="F807" s="35"/>
      <c r="G807" s="35"/>
      <c r="H807" s="37" t="str">
        <f aca="false">IF(AND(D807="",E807=""),"",SUM($D$2:D807)-SUM($E$2:E807))</f>
        <v/>
      </c>
    </row>
    <row r="808" customFormat="false" ht="15" hidden="false" customHeight="false" outlineLevel="0" collapsed="false">
      <c r="A808" s="34"/>
      <c r="B808" s="35"/>
      <c r="C808" s="35"/>
      <c r="D808" s="36"/>
      <c r="E808" s="36"/>
      <c r="F808" s="35"/>
      <c r="G808" s="35"/>
      <c r="H808" s="37" t="str">
        <f aca="false">IF(AND(D808="",E808=""),"",SUM($D$2:D808)-SUM($E$2:E808))</f>
        <v/>
      </c>
    </row>
    <row r="809" customFormat="false" ht="15" hidden="false" customHeight="false" outlineLevel="0" collapsed="false">
      <c r="A809" s="34"/>
      <c r="B809" s="35"/>
      <c r="C809" s="35"/>
      <c r="D809" s="36"/>
      <c r="E809" s="36"/>
      <c r="F809" s="35"/>
      <c r="G809" s="35"/>
      <c r="H809" s="37" t="str">
        <f aca="false">IF(AND(D809="",E809=""),"",SUM($D$2:D809)-SUM($E$2:E809))</f>
        <v/>
      </c>
    </row>
    <row r="810" customFormat="false" ht="15" hidden="false" customHeight="false" outlineLevel="0" collapsed="false">
      <c r="A810" s="34"/>
      <c r="B810" s="35"/>
      <c r="C810" s="35"/>
      <c r="D810" s="36"/>
      <c r="E810" s="36"/>
      <c r="F810" s="35"/>
      <c r="G810" s="35"/>
      <c r="H810" s="37" t="str">
        <f aca="false">IF(AND(D810="",E810=""),"",SUM($D$2:D810)-SUM($E$2:E810))</f>
        <v/>
      </c>
    </row>
    <row r="811" customFormat="false" ht="15" hidden="false" customHeight="false" outlineLevel="0" collapsed="false">
      <c r="A811" s="34"/>
      <c r="B811" s="35"/>
      <c r="C811" s="35"/>
      <c r="D811" s="36"/>
      <c r="E811" s="36"/>
      <c r="F811" s="35"/>
      <c r="G811" s="35"/>
      <c r="H811" s="37" t="str">
        <f aca="false">IF(AND(D811="",E811=""),"",SUM($D$2:D811)-SUM($E$2:E811))</f>
        <v/>
      </c>
    </row>
    <row r="812" customFormat="false" ht="15" hidden="false" customHeight="false" outlineLevel="0" collapsed="false">
      <c r="A812" s="34"/>
      <c r="B812" s="35"/>
      <c r="C812" s="35"/>
      <c r="D812" s="36"/>
      <c r="E812" s="36"/>
      <c r="F812" s="35"/>
      <c r="G812" s="35"/>
      <c r="H812" s="37" t="str">
        <f aca="false">IF(AND(D812="",E812=""),"",SUM($D$2:D812)-SUM($E$2:E812))</f>
        <v/>
      </c>
    </row>
    <row r="813" customFormat="false" ht="15" hidden="false" customHeight="false" outlineLevel="0" collapsed="false">
      <c r="A813" s="34"/>
      <c r="B813" s="35"/>
      <c r="C813" s="35"/>
      <c r="D813" s="36"/>
      <c r="E813" s="36"/>
      <c r="F813" s="35"/>
      <c r="G813" s="35"/>
      <c r="H813" s="37" t="str">
        <f aca="false">IF(AND(D813="",E813=""),"",SUM($D$2:D813)-SUM($E$2:E813))</f>
        <v/>
      </c>
    </row>
    <row r="814" customFormat="false" ht="15" hidden="false" customHeight="false" outlineLevel="0" collapsed="false">
      <c r="A814" s="34"/>
      <c r="B814" s="35"/>
      <c r="C814" s="35"/>
      <c r="D814" s="36"/>
      <c r="E814" s="36"/>
      <c r="F814" s="35"/>
      <c r="G814" s="35"/>
      <c r="H814" s="37" t="str">
        <f aca="false">IF(AND(D814="",E814=""),"",SUM($D$2:D814)-SUM($E$2:E814))</f>
        <v/>
      </c>
    </row>
    <row r="815" customFormat="false" ht="15" hidden="false" customHeight="false" outlineLevel="0" collapsed="false">
      <c r="A815" s="34"/>
      <c r="B815" s="35"/>
      <c r="C815" s="35"/>
      <c r="D815" s="36"/>
      <c r="E815" s="36"/>
      <c r="F815" s="35"/>
      <c r="G815" s="35"/>
      <c r="H815" s="37" t="str">
        <f aca="false">IF(AND(D815="",E815=""),"",SUM($D$2:D815)-SUM($E$2:E815))</f>
        <v/>
      </c>
    </row>
    <row r="816" customFormat="false" ht="15" hidden="false" customHeight="false" outlineLevel="0" collapsed="false">
      <c r="A816" s="34"/>
      <c r="B816" s="35"/>
      <c r="C816" s="35"/>
      <c r="D816" s="36"/>
      <c r="E816" s="36"/>
      <c r="F816" s="35"/>
      <c r="G816" s="35"/>
      <c r="H816" s="37" t="str">
        <f aca="false">IF(AND(D816="",E816=""),"",SUM($D$2:D816)-SUM($E$2:E816))</f>
        <v/>
      </c>
    </row>
    <row r="817" customFormat="false" ht="15" hidden="false" customHeight="false" outlineLevel="0" collapsed="false">
      <c r="A817" s="34"/>
      <c r="B817" s="35"/>
      <c r="C817" s="35"/>
      <c r="D817" s="36"/>
      <c r="E817" s="36"/>
      <c r="F817" s="35"/>
      <c r="G817" s="35"/>
      <c r="H817" s="37" t="str">
        <f aca="false">IF(AND(D817="",E817=""),"",SUM($D$2:D817)-SUM($E$2:E817))</f>
        <v/>
      </c>
    </row>
    <row r="818" customFormat="false" ht="15" hidden="false" customHeight="false" outlineLevel="0" collapsed="false">
      <c r="A818" s="34"/>
      <c r="B818" s="35"/>
      <c r="C818" s="35"/>
      <c r="D818" s="36"/>
      <c r="E818" s="36"/>
      <c r="F818" s="35"/>
      <c r="G818" s="35"/>
      <c r="H818" s="37" t="str">
        <f aca="false">IF(AND(D818="",E818=""),"",SUM($D$2:D818)-SUM($E$2:E818))</f>
        <v/>
      </c>
    </row>
    <row r="819" customFormat="false" ht="15" hidden="false" customHeight="false" outlineLevel="0" collapsed="false">
      <c r="A819" s="34"/>
      <c r="B819" s="35"/>
      <c r="C819" s="35"/>
      <c r="D819" s="36"/>
      <c r="E819" s="36"/>
      <c r="F819" s="35"/>
      <c r="G819" s="35"/>
      <c r="H819" s="37" t="str">
        <f aca="false">IF(AND(D819="",E819=""),"",SUM($D$2:D819)-SUM($E$2:E819))</f>
        <v/>
      </c>
    </row>
    <row r="820" customFormat="false" ht="15" hidden="false" customHeight="false" outlineLevel="0" collapsed="false">
      <c r="A820" s="34"/>
      <c r="B820" s="35"/>
      <c r="C820" s="35"/>
      <c r="D820" s="36"/>
      <c r="E820" s="36"/>
      <c r="F820" s="35"/>
      <c r="G820" s="35"/>
      <c r="H820" s="37" t="str">
        <f aca="false">IF(AND(D820="",E820=""),"",SUM($D$2:D820)-SUM($E$2:E820))</f>
        <v/>
      </c>
    </row>
    <row r="821" customFormat="false" ht="15" hidden="false" customHeight="false" outlineLevel="0" collapsed="false">
      <c r="A821" s="34"/>
      <c r="B821" s="35"/>
      <c r="C821" s="35"/>
      <c r="D821" s="36"/>
      <c r="E821" s="36"/>
      <c r="F821" s="35"/>
      <c r="G821" s="35"/>
      <c r="H821" s="37" t="str">
        <f aca="false">IF(AND(D821="",E821=""),"",SUM($D$2:D821)-SUM($E$2:E821))</f>
        <v/>
      </c>
    </row>
    <row r="822" customFormat="false" ht="15" hidden="false" customHeight="false" outlineLevel="0" collapsed="false">
      <c r="A822" s="34"/>
      <c r="B822" s="35"/>
      <c r="C822" s="35"/>
      <c r="D822" s="36"/>
      <c r="E822" s="36"/>
      <c r="F822" s="35"/>
      <c r="G822" s="35"/>
      <c r="H822" s="37" t="str">
        <f aca="false">IF(AND(D822="",E822=""),"",SUM($D$2:D822)-SUM($E$2:E822))</f>
        <v/>
      </c>
    </row>
    <row r="823" customFormat="false" ht="15" hidden="false" customHeight="false" outlineLevel="0" collapsed="false">
      <c r="A823" s="34"/>
      <c r="B823" s="35"/>
      <c r="C823" s="35"/>
      <c r="D823" s="36"/>
      <c r="E823" s="36"/>
      <c r="F823" s="35"/>
      <c r="G823" s="35"/>
      <c r="H823" s="37" t="str">
        <f aca="false">IF(AND(D823="",E823=""),"",SUM($D$2:D823)-SUM($E$2:E823))</f>
        <v/>
      </c>
    </row>
    <row r="824" customFormat="false" ht="15" hidden="false" customHeight="false" outlineLevel="0" collapsed="false">
      <c r="A824" s="34"/>
      <c r="B824" s="35"/>
      <c r="C824" s="35"/>
      <c r="D824" s="36"/>
      <c r="E824" s="36"/>
      <c r="F824" s="35"/>
      <c r="G824" s="35"/>
      <c r="H824" s="37" t="str">
        <f aca="false">IF(AND(D824="",E824=""),"",SUM($D$2:D824)-SUM($E$2:E824))</f>
        <v/>
      </c>
    </row>
    <row r="825" customFormat="false" ht="15" hidden="false" customHeight="false" outlineLevel="0" collapsed="false">
      <c r="A825" s="34"/>
      <c r="B825" s="35"/>
      <c r="C825" s="35"/>
      <c r="D825" s="36"/>
      <c r="E825" s="36"/>
      <c r="F825" s="35"/>
      <c r="G825" s="35"/>
      <c r="H825" s="37" t="str">
        <f aca="false">IF(AND(D825="",E825=""),"",SUM($D$2:D825)-SUM($E$2:E825))</f>
        <v/>
      </c>
    </row>
    <row r="826" customFormat="false" ht="15" hidden="false" customHeight="false" outlineLevel="0" collapsed="false">
      <c r="A826" s="34"/>
      <c r="B826" s="35"/>
      <c r="C826" s="35"/>
      <c r="D826" s="36"/>
      <c r="E826" s="36"/>
      <c r="F826" s="35"/>
      <c r="G826" s="35"/>
      <c r="H826" s="37" t="str">
        <f aca="false">IF(AND(D826="",E826=""),"",SUM($D$2:D826)-SUM($E$2:E826))</f>
        <v/>
      </c>
    </row>
    <row r="827" customFormat="false" ht="15" hidden="false" customHeight="false" outlineLevel="0" collapsed="false">
      <c r="A827" s="34"/>
      <c r="B827" s="35"/>
      <c r="C827" s="35"/>
      <c r="D827" s="36"/>
      <c r="E827" s="36"/>
      <c r="F827" s="35"/>
      <c r="G827" s="35"/>
      <c r="H827" s="37" t="str">
        <f aca="false">IF(AND(D827="",E827=""),"",SUM($D$2:D827)-SUM($E$2:E827))</f>
        <v/>
      </c>
    </row>
    <row r="828" customFormat="false" ht="15" hidden="false" customHeight="false" outlineLevel="0" collapsed="false">
      <c r="A828" s="34"/>
      <c r="B828" s="35"/>
      <c r="C828" s="35"/>
      <c r="D828" s="36"/>
      <c r="E828" s="36"/>
      <c r="F828" s="35"/>
      <c r="G828" s="35"/>
      <c r="H828" s="37" t="str">
        <f aca="false">IF(AND(D828="",E828=""),"",SUM($D$2:D828)-SUM($E$2:E828))</f>
        <v/>
      </c>
    </row>
    <row r="829" customFormat="false" ht="15" hidden="false" customHeight="false" outlineLevel="0" collapsed="false">
      <c r="A829" s="34"/>
      <c r="B829" s="35"/>
      <c r="C829" s="35"/>
      <c r="D829" s="36"/>
      <c r="E829" s="36"/>
      <c r="F829" s="35"/>
      <c r="G829" s="35"/>
      <c r="H829" s="37" t="str">
        <f aca="false">IF(AND(D829="",E829=""),"",SUM($D$2:D829)-SUM($E$2:E829))</f>
        <v/>
      </c>
    </row>
    <row r="830" customFormat="false" ht="15" hidden="false" customHeight="false" outlineLevel="0" collapsed="false">
      <c r="A830" s="34"/>
      <c r="B830" s="35"/>
      <c r="C830" s="35"/>
      <c r="D830" s="36"/>
      <c r="E830" s="36"/>
      <c r="F830" s="35"/>
      <c r="G830" s="35"/>
      <c r="H830" s="37" t="str">
        <f aca="false">IF(AND(D830="",E830=""),"",SUM($D$2:D830)-SUM($E$2:E830))</f>
        <v/>
      </c>
    </row>
    <row r="831" customFormat="false" ht="15" hidden="false" customHeight="false" outlineLevel="0" collapsed="false">
      <c r="A831" s="34"/>
      <c r="B831" s="35"/>
      <c r="C831" s="35"/>
      <c r="D831" s="36"/>
      <c r="E831" s="36"/>
      <c r="F831" s="35"/>
      <c r="G831" s="35"/>
      <c r="H831" s="37" t="str">
        <f aca="false">IF(AND(D831="",E831=""),"",SUM($D$2:D831)-SUM($E$2:E831))</f>
        <v/>
      </c>
    </row>
    <row r="832" customFormat="false" ht="15" hidden="false" customHeight="false" outlineLevel="0" collapsed="false">
      <c r="A832" s="34"/>
      <c r="B832" s="35"/>
      <c r="C832" s="35"/>
      <c r="D832" s="36"/>
      <c r="E832" s="36"/>
      <c r="F832" s="35"/>
      <c r="G832" s="35"/>
      <c r="H832" s="37" t="str">
        <f aca="false">IF(AND(D832="",E832=""),"",SUM($D$2:D832)-SUM($E$2:E832))</f>
        <v/>
      </c>
    </row>
    <row r="833" customFormat="false" ht="15" hidden="false" customHeight="false" outlineLevel="0" collapsed="false">
      <c r="A833" s="34"/>
      <c r="B833" s="35"/>
      <c r="C833" s="35"/>
      <c r="D833" s="36"/>
      <c r="E833" s="36"/>
      <c r="F833" s="35"/>
      <c r="G833" s="35"/>
      <c r="H833" s="37" t="str">
        <f aca="false">IF(AND(D833="",E833=""),"",SUM($D$2:D833)-SUM($E$2:E833))</f>
        <v/>
      </c>
    </row>
    <row r="834" customFormat="false" ht="15" hidden="false" customHeight="false" outlineLevel="0" collapsed="false">
      <c r="A834" s="34"/>
      <c r="B834" s="35"/>
      <c r="C834" s="35"/>
      <c r="D834" s="36"/>
      <c r="E834" s="36"/>
      <c r="F834" s="35"/>
      <c r="G834" s="35"/>
      <c r="H834" s="37" t="str">
        <f aca="false">IF(AND(D834="",E834=""),"",SUM($D$2:D834)-SUM($E$2:E834))</f>
        <v/>
      </c>
    </row>
    <row r="835" customFormat="false" ht="15" hidden="false" customHeight="false" outlineLevel="0" collapsed="false">
      <c r="A835" s="34"/>
      <c r="B835" s="35"/>
      <c r="C835" s="35"/>
      <c r="D835" s="36"/>
      <c r="E835" s="36"/>
      <c r="F835" s="35"/>
      <c r="G835" s="35"/>
      <c r="H835" s="37" t="str">
        <f aca="false">IF(AND(D835="",E835=""),"",SUM($D$2:D835)-SUM($E$2:E835))</f>
        <v/>
      </c>
    </row>
    <row r="836" customFormat="false" ht="15" hidden="false" customHeight="false" outlineLevel="0" collapsed="false">
      <c r="A836" s="34"/>
      <c r="B836" s="35"/>
      <c r="C836" s="35"/>
      <c r="D836" s="36"/>
      <c r="E836" s="36"/>
      <c r="F836" s="35"/>
      <c r="G836" s="35"/>
      <c r="H836" s="37" t="str">
        <f aca="false">IF(AND(D836="",E836=""),"",SUM($D$2:D836)-SUM($E$2:E836))</f>
        <v/>
      </c>
    </row>
    <row r="837" customFormat="false" ht="15" hidden="false" customHeight="false" outlineLevel="0" collapsed="false">
      <c r="A837" s="34"/>
      <c r="B837" s="35"/>
      <c r="C837" s="35"/>
      <c r="D837" s="36"/>
      <c r="E837" s="36"/>
      <c r="F837" s="35"/>
      <c r="G837" s="35"/>
      <c r="H837" s="37" t="str">
        <f aca="false">IF(AND(D837="",E837=""),"",SUM($D$2:D837)-SUM($E$2:E837))</f>
        <v/>
      </c>
    </row>
    <row r="838" customFormat="false" ht="15" hidden="false" customHeight="false" outlineLevel="0" collapsed="false">
      <c r="A838" s="34"/>
      <c r="B838" s="35"/>
      <c r="C838" s="35"/>
      <c r="D838" s="36"/>
      <c r="E838" s="36"/>
      <c r="F838" s="35"/>
      <c r="G838" s="35"/>
      <c r="H838" s="37" t="str">
        <f aca="false">IF(AND(D838="",E838=""),"",SUM($D$2:D838)-SUM($E$2:E838))</f>
        <v/>
      </c>
    </row>
    <row r="839" customFormat="false" ht="15" hidden="false" customHeight="false" outlineLevel="0" collapsed="false">
      <c r="A839" s="34"/>
      <c r="B839" s="35"/>
      <c r="C839" s="35"/>
      <c r="D839" s="36"/>
      <c r="E839" s="36"/>
      <c r="F839" s="35"/>
      <c r="G839" s="35"/>
      <c r="H839" s="37" t="str">
        <f aca="false">IF(AND(D839="",E839=""),"",SUM($D$2:D839)-SUM($E$2:E839))</f>
        <v/>
      </c>
    </row>
    <row r="840" customFormat="false" ht="15" hidden="false" customHeight="false" outlineLevel="0" collapsed="false">
      <c r="A840" s="34"/>
      <c r="B840" s="35"/>
      <c r="C840" s="35"/>
      <c r="D840" s="36"/>
      <c r="E840" s="36"/>
      <c r="F840" s="35"/>
      <c r="G840" s="35"/>
      <c r="H840" s="37" t="str">
        <f aca="false">IF(AND(D840="",E840=""),"",SUM($D$2:D840)-SUM($E$2:E840))</f>
        <v/>
      </c>
    </row>
    <row r="841" customFormat="false" ht="15" hidden="false" customHeight="false" outlineLevel="0" collapsed="false">
      <c r="A841" s="34"/>
      <c r="B841" s="35"/>
      <c r="C841" s="35"/>
      <c r="D841" s="36"/>
      <c r="E841" s="36"/>
      <c r="F841" s="35"/>
      <c r="G841" s="35"/>
      <c r="H841" s="37" t="str">
        <f aca="false">IF(AND(D841="",E841=""),"",SUM($D$2:D841)-SUM($E$2:E841))</f>
        <v/>
      </c>
    </row>
    <row r="842" customFormat="false" ht="15" hidden="false" customHeight="false" outlineLevel="0" collapsed="false">
      <c r="A842" s="34"/>
      <c r="B842" s="35"/>
      <c r="C842" s="35"/>
      <c r="D842" s="36"/>
      <c r="E842" s="36"/>
      <c r="F842" s="35"/>
      <c r="G842" s="35"/>
      <c r="H842" s="37" t="str">
        <f aca="false">IF(AND(D842="",E842=""),"",SUM($D$2:D842)-SUM($E$2:E842))</f>
        <v/>
      </c>
    </row>
    <row r="843" customFormat="false" ht="15" hidden="false" customHeight="false" outlineLevel="0" collapsed="false">
      <c r="A843" s="34"/>
      <c r="B843" s="35"/>
      <c r="C843" s="35"/>
      <c r="D843" s="36"/>
      <c r="E843" s="36"/>
      <c r="F843" s="35"/>
      <c r="G843" s="35"/>
      <c r="H843" s="37" t="str">
        <f aca="false">IF(AND(D843="",E843=""),"",SUM($D$2:D843)-SUM($E$2:E843))</f>
        <v/>
      </c>
    </row>
    <row r="844" customFormat="false" ht="15" hidden="false" customHeight="false" outlineLevel="0" collapsed="false">
      <c r="A844" s="34"/>
      <c r="B844" s="35"/>
      <c r="C844" s="35"/>
      <c r="D844" s="36"/>
      <c r="E844" s="36"/>
      <c r="F844" s="35"/>
      <c r="G844" s="35"/>
      <c r="H844" s="37" t="str">
        <f aca="false">IF(AND(D844="",E844=""),"",SUM($D$2:D844)-SUM($E$2:E844))</f>
        <v/>
      </c>
    </row>
    <row r="845" customFormat="false" ht="15" hidden="false" customHeight="false" outlineLevel="0" collapsed="false">
      <c r="A845" s="34"/>
      <c r="B845" s="35"/>
      <c r="C845" s="35"/>
      <c r="D845" s="36"/>
      <c r="E845" s="36"/>
      <c r="F845" s="35"/>
      <c r="G845" s="35"/>
      <c r="H845" s="37" t="str">
        <f aca="false">IF(AND(D845="",E845=""),"",SUM($D$2:D845)-SUM($E$2:E845))</f>
        <v/>
      </c>
    </row>
    <row r="846" customFormat="false" ht="15" hidden="false" customHeight="false" outlineLevel="0" collapsed="false">
      <c r="A846" s="34"/>
      <c r="B846" s="35"/>
      <c r="C846" s="35"/>
      <c r="D846" s="36"/>
      <c r="E846" s="36"/>
      <c r="F846" s="35"/>
      <c r="G846" s="35"/>
      <c r="H846" s="37" t="str">
        <f aca="false">IF(AND(D846="",E846=""),"",SUM($D$2:D846)-SUM($E$2:E846))</f>
        <v/>
      </c>
    </row>
    <row r="847" customFormat="false" ht="15" hidden="false" customHeight="false" outlineLevel="0" collapsed="false">
      <c r="A847" s="34"/>
      <c r="B847" s="35"/>
      <c r="C847" s="35"/>
      <c r="D847" s="36"/>
      <c r="E847" s="36"/>
      <c r="F847" s="35"/>
      <c r="G847" s="35"/>
      <c r="H847" s="37" t="str">
        <f aca="false">IF(AND(D847="",E847=""),"",SUM($D$2:D847)-SUM($E$2:E847))</f>
        <v/>
      </c>
    </row>
    <row r="848" customFormat="false" ht="15" hidden="false" customHeight="false" outlineLevel="0" collapsed="false">
      <c r="A848" s="34"/>
      <c r="B848" s="35"/>
      <c r="C848" s="35"/>
      <c r="D848" s="36"/>
      <c r="E848" s="36"/>
      <c r="F848" s="35"/>
      <c r="G848" s="35"/>
      <c r="H848" s="37" t="str">
        <f aca="false">IF(AND(D848="",E848=""),"",SUM($D$2:D848)-SUM($E$2:E848))</f>
        <v/>
      </c>
    </row>
    <row r="849" customFormat="false" ht="15" hidden="false" customHeight="false" outlineLevel="0" collapsed="false">
      <c r="A849" s="34"/>
      <c r="B849" s="35"/>
      <c r="C849" s="35"/>
      <c r="D849" s="36"/>
      <c r="E849" s="36"/>
      <c r="F849" s="35"/>
      <c r="G849" s="35"/>
      <c r="H849" s="37" t="str">
        <f aca="false">IF(AND(D849="",E849=""),"",SUM($D$2:D849)-SUM($E$2:E849))</f>
        <v/>
      </c>
    </row>
    <row r="850" customFormat="false" ht="15" hidden="false" customHeight="false" outlineLevel="0" collapsed="false">
      <c r="A850" s="34"/>
      <c r="B850" s="35"/>
      <c r="C850" s="35"/>
      <c r="D850" s="36"/>
      <c r="E850" s="36"/>
      <c r="F850" s="35"/>
      <c r="G850" s="35"/>
      <c r="H850" s="37" t="str">
        <f aca="false">IF(AND(D850="",E850=""),"",SUM($D$2:D850)-SUM($E$2:E850))</f>
        <v/>
      </c>
    </row>
    <row r="851" customFormat="false" ht="15" hidden="false" customHeight="false" outlineLevel="0" collapsed="false">
      <c r="A851" s="34"/>
      <c r="B851" s="35"/>
      <c r="C851" s="35"/>
      <c r="D851" s="36"/>
      <c r="E851" s="36"/>
      <c r="F851" s="35"/>
      <c r="G851" s="35"/>
      <c r="H851" s="37" t="str">
        <f aca="false">IF(AND(D851="",E851=""),"",SUM($D$2:D851)-SUM($E$2:E851))</f>
        <v/>
      </c>
    </row>
    <row r="852" customFormat="false" ht="15" hidden="false" customHeight="false" outlineLevel="0" collapsed="false">
      <c r="A852" s="34"/>
      <c r="B852" s="35"/>
      <c r="C852" s="35"/>
      <c r="D852" s="36"/>
      <c r="E852" s="36"/>
      <c r="F852" s="35"/>
      <c r="G852" s="35"/>
      <c r="H852" s="37" t="str">
        <f aca="false">IF(AND(D852="",E852=""),"",SUM($D$2:D852)-SUM($E$2:E852))</f>
        <v/>
      </c>
    </row>
    <row r="853" customFormat="false" ht="15" hidden="false" customHeight="false" outlineLevel="0" collapsed="false">
      <c r="A853" s="34"/>
      <c r="B853" s="35"/>
      <c r="C853" s="35"/>
      <c r="D853" s="36"/>
      <c r="E853" s="36"/>
      <c r="F853" s="35"/>
      <c r="G853" s="35"/>
      <c r="H853" s="37" t="str">
        <f aca="false">IF(AND(D853="",E853=""),"",SUM($D$2:D853)-SUM($E$2:E853))</f>
        <v/>
      </c>
    </row>
    <row r="854" customFormat="false" ht="15" hidden="false" customHeight="false" outlineLevel="0" collapsed="false">
      <c r="A854" s="34"/>
      <c r="B854" s="35"/>
      <c r="C854" s="35"/>
      <c r="D854" s="36"/>
      <c r="E854" s="36"/>
      <c r="F854" s="35"/>
      <c r="G854" s="35"/>
      <c r="H854" s="37" t="str">
        <f aca="false">IF(AND(D854="",E854=""),"",SUM($D$2:D854)-SUM($E$2:E854))</f>
        <v/>
      </c>
    </row>
    <row r="855" customFormat="false" ht="15" hidden="false" customHeight="false" outlineLevel="0" collapsed="false">
      <c r="A855" s="34"/>
      <c r="B855" s="35"/>
      <c r="C855" s="35"/>
      <c r="D855" s="36"/>
      <c r="E855" s="36"/>
      <c r="F855" s="35"/>
      <c r="G855" s="35"/>
      <c r="H855" s="37" t="str">
        <f aca="false">IF(AND(D855="",E855=""),"",SUM($D$2:D855)-SUM($E$2:E855))</f>
        <v/>
      </c>
    </row>
    <row r="856" customFormat="false" ht="15" hidden="false" customHeight="false" outlineLevel="0" collapsed="false">
      <c r="A856" s="34"/>
      <c r="B856" s="35"/>
      <c r="C856" s="35"/>
      <c r="D856" s="36"/>
      <c r="E856" s="36"/>
      <c r="F856" s="35"/>
      <c r="G856" s="35"/>
      <c r="H856" s="37" t="str">
        <f aca="false">IF(AND(D856="",E856=""),"",SUM($D$2:D856)-SUM($E$2:E856))</f>
        <v/>
      </c>
    </row>
    <row r="857" customFormat="false" ht="15" hidden="false" customHeight="false" outlineLevel="0" collapsed="false">
      <c r="A857" s="34"/>
      <c r="B857" s="35"/>
      <c r="C857" s="35"/>
      <c r="D857" s="36"/>
      <c r="E857" s="36"/>
      <c r="F857" s="35"/>
      <c r="G857" s="35"/>
      <c r="H857" s="37" t="str">
        <f aca="false">IF(AND(D857="",E857=""),"",SUM($D$2:D857)-SUM($E$2:E857))</f>
        <v/>
      </c>
    </row>
    <row r="858" customFormat="false" ht="15" hidden="false" customHeight="false" outlineLevel="0" collapsed="false">
      <c r="A858" s="34"/>
      <c r="B858" s="35"/>
      <c r="C858" s="35"/>
      <c r="D858" s="36"/>
      <c r="E858" s="36"/>
      <c r="F858" s="35"/>
      <c r="G858" s="35"/>
      <c r="H858" s="37" t="str">
        <f aca="false">IF(AND(D858="",E858=""),"",SUM($D$2:D858)-SUM($E$2:E858))</f>
        <v/>
      </c>
    </row>
    <row r="859" customFormat="false" ht="15" hidden="false" customHeight="false" outlineLevel="0" collapsed="false">
      <c r="A859" s="34"/>
      <c r="B859" s="35"/>
      <c r="C859" s="35"/>
      <c r="D859" s="36"/>
      <c r="E859" s="36"/>
      <c r="F859" s="35"/>
      <c r="G859" s="35"/>
      <c r="H859" s="37" t="str">
        <f aca="false">IF(AND(D859="",E859=""),"",SUM($D$2:D859)-SUM($E$2:E859))</f>
        <v/>
      </c>
    </row>
    <row r="860" customFormat="false" ht="15" hidden="false" customHeight="false" outlineLevel="0" collapsed="false">
      <c r="A860" s="34"/>
      <c r="B860" s="35"/>
      <c r="C860" s="35"/>
      <c r="D860" s="36"/>
      <c r="E860" s="36"/>
      <c r="F860" s="35"/>
      <c r="G860" s="35"/>
      <c r="H860" s="37" t="str">
        <f aca="false">IF(AND(D860="",E860=""),"",SUM($D$2:D860)-SUM($E$2:E860))</f>
        <v/>
      </c>
    </row>
    <row r="861" customFormat="false" ht="15" hidden="false" customHeight="false" outlineLevel="0" collapsed="false">
      <c r="A861" s="34"/>
      <c r="B861" s="35"/>
      <c r="C861" s="35"/>
      <c r="D861" s="36"/>
      <c r="E861" s="36"/>
      <c r="F861" s="35"/>
      <c r="G861" s="35"/>
      <c r="H861" s="37" t="str">
        <f aca="false">IF(AND(D861="",E861=""),"",SUM($D$2:D861)-SUM($E$2:E861))</f>
        <v/>
      </c>
    </row>
    <row r="862" customFormat="false" ht="15" hidden="false" customHeight="false" outlineLevel="0" collapsed="false">
      <c r="A862" s="34"/>
      <c r="B862" s="35"/>
      <c r="C862" s="35"/>
      <c r="D862" s="36"/>
      <c r="E862" s="36"/>
      <c r="F862" s="35"/>
      <c r="G862" s="35"/>
      <c r="H862" s="37" t="str">
        <f aca="false">IF(AND(D862="",E862=""),"",SUM($D$2:D862)-SUM($E$2:E862))</f>
        <v/>
      </c>
    </row>
    <row r="863" customFormat="false" ht="15" hidden="false" customHeight="false" outlineLevel="0" collapsed="false">
      <c r="A863" s="34"/>
      <c r="B863" s="35"/>
      <c r="C863" s="35"/>
      <c r="D863" s="36"/>
      <c r="E863" s="36"/>
      <c r="F863" s="35"/>
      <c r="G863" s="35"/>
      <c r="H863" s="37" t="str">
        <f aca="false">IF(AND(D863="",E863=""),"",SUM($D$2:D863)-SUM($E$2:E863))</f>
        <v/>
      </c>
    </row>
    <row r="864" customFormat="false" ht="15" hidden="false" customHeight="false" outlineLevel="0" collapsed="false">
      <c r="A864" s="34"/>
      <c r="B864" s="35"/>
      <c r="C864" s="35"/>
      <c r="D864" s="36"/>
      <c r="E864" s="36"/>
      <c r="F864" s="35"/>
      <c r="G864" s="35"/>
      <c r="H864" s="37" t="str">
        <f aca="false">IF(AND(D864="",E864=""),"",SUM($D$2:D864)-SUM($E$2:E864))</f>
        <v/>
      </c>
    </row>
    <row r="865" customFormat="false" ht="15" hidden="false" customHeight="false" outlineLevel="0" collapsed="false">
      <c r="A865" s="34"/>
      <c r="B865" s="35"/>
      <c r="C865" s="35"/>
      <c r="D865" s="36"/>
      <c r="E865" s="36"/>
      <c r="F865" s="35"/>
      <c r="G865" s="35"/>
      <c r="H865" s="37" t="str">
        <f aca="false">IF(AND(D865="",E865=""),"",SUM($D$2:D865)-SUM($E$2:E865))</f>
        <v/>
      </c>
    </row>
    <row r="866" customFormat="false" ht="15" hidden="false" customHeight="false" outlineLevel="0" collapsed="false">
      <c r="A866" s="34"/>
      <c r="B866" s="35"/>
      <c r="C866" s="35"/>
      <c r="D866" s="36"/>
      <c r="E866" s="36"/>
      <c r="F866" s="35"/>
      <c r="G866" s="35"/>
      <c r="H866" s="37" t="str">
        <f aca="false">IF(AND(D866="",E866=""),"",SUM($D$2:D866)-SUM($E$2:E866))</f>
        <v/>
      </c>
    </row>
    <row r="867" customFormat="false" ht="15" hidden="false" customHeight="false" outlineLevel="0" collapsed="false">
      <c r="A867" s="34"/>
      <c r="B867" s="35"/>
      <c r="C867" s="35"/>
      <c r="D867" s="36"/>
      <c r="E867" s="36"/>
      <c r="F867" s="35"/>
      <c r="G867" s="35"/>
      <c r="H867" s="37" t="str">
        <f aca="false">IF(AND(D867="",E867=""),"",SUM($D$2:D867)-SUM($E$2:E867))</f>
        <v/>
      </c>
    </row>
    <row r="868" customFormat="false" ht="15" hidden="false" customHeight="false" outlineLevel="0" collapsed="false">
      <c r="A868" s="34"/>
      <c r="B868" s="35"/>
      <c r="C868" s="35"/>
      <c r="D868" s="36"/>
      <c r="E868" s="36"/>
      <c r="F868" s="35"/>
      <c r="G868" s="35"/>
      <c r="H868" s="37" t="str">
        <f aca="false">IF(AND(D868="",E868=""),"",SUM($D$2:D868)-SUM($E$2:E868))</f>
        <v/>
      </c>
    </row>
    <row r="869" customFormat="false" ht="15" hidden="false" customHeight="false" outlineLevel="0" collapsed="false">
      <c r="A869" s="34"/>
      <c r="B869" s="35"/>
      <c r="C869" s="35"/>
      <c r="D869" s="36"/>
      <c r="E869" s="36"/>
      <c r="F869" s="35"/>
      <c r="G869" s="35"/>
      <c r="H869" s="37" t="str">
        <f aca="false">IF(AND(D869="",E869=""),"",SUM($D$2:D869)-SUM($E$2:E869))</f>
        <v/>
      </c>
    </row>
    <row r="870" customFormat="false" ht="15" hidden="false" customHeight="false" outlineLevel="0" collapsed="false">
      <c r="A870" s="34"/>
      <c r="B870" s="35"/>
      <c r="C870" s="35"/>
      <c r="D870" s="36"/>
      <c r="E870" s="36"/>
      <c r="F870" s="35"/>
      <c r="G870" s="35"/>
      <c r="H870" s="37" t="str">
        <f aca="false">IF(AND(D870="",E870=""),"",SUM($D$2:D870)-SUM($E$2:E870))</f>
        <v/>
      </c>
    </row>
    <row r="871" customFormat="false" ht="15" hidden="false" customHeight="false" outlineLevel="0" collapsed="false">
      <c r="A871" s="34"/>
      <c r="B871" s="35"/>
      <c r="C871" s="35"/>
      <c r="D871" s="36"/>
      <c r="E871" s="36"/>
      <c r="F871" s="35"/>
      <c r="G871" s="35"/>
      <c r="H871" s="37" t="str">
        <f aca="false">IF(AND(D871="",E871=""),"",SUM($D$2:D871)-SUM($E$2:E871))</f>
        <v/>
      </c>
    </row>
    <row r="872" customFormat="false" ht="15" hidden="false" customHeight="false" outlineLevel="0" collapsed="false">
      <c r="A872" s="34"/>
      <c r="B872" s="35"/>
      <c r="C872" s="35"/>
      <c r="D872" s="36"/>
      <c r="E872" s="36"/>
      <c r="F872" s="35"/>
      <c r="G872" s="35"/>
      <c r="H872" s="37" t="str">
        <f aca="false">IF(AND(D872="",E872=""),"",SUM($D$2:D872)-SUM($E$2:E872))</f>
        <v/>
      </c>
    </row>
    <row r="873" customFormat="false" ht="15" hidden="false" customHeight="false" outlineLevel="0" collapsed="false">
      <c r="A873" s="34"/>
      <c r="B873" s="35"/>
      <c r="C873" s="35"/>
      <c r="D873" s="36"/>
      <c r="E873" s="36"/>
      <c r="F873" s="35"/>
      <c r="G873" s="35"/>
      <c r="H873" s="37" t="str">
        <f aca="false">IF(AND(D873="",E873=""),"",SUM($D$2:D873)-SUM($E$2:E873))</f>
        <v/>
      </c>
    </row>
    <row r="874" customFormat="false" ht="15" hidden="false" customHeight="false" outlineLevel="0" collapsed="false">
      <c r="A874" s="34"/>
      <c r="B874" s="35"/>
      <c r="C874" s="35"/>
      <c r="D874" s="36"/>
      <c r="E874" s="36"/>
      <c r="F874" s="35"/>
      <c r="G874" s="35"/>
      <c r="H874" s="37" t="str">
        <f aca="false">IF(AND(D874="",E874=""),"",SUM($D$2:D874)-SUM($E$2:E874))</f>
        <v/>
      </c>
    </row>
    <row r="875" customFormat="false" ht="15" hidden="false" customHeight="false" outlineLevel="0" collapsed="false">
      <c r="A875" s="34"/>
      <c r="B875" s="35"/>
      <c r="C875" s="35"/>
      <c r="D875" s="36"/>
      <c r="E875" s="36"/>
      <c r="F875" s="35"/>
      <c r="G875" s="35"/>
      <c r="H875" s="37" t="str">
        <f aca="false">IF(AND(D875="",E875=""),"",SUM($D$2:D875)-SUM($E$2:E875))</f>
        <v/>
      </c>
    </row>
    <row r="876" customFormat="false" ht="15" hidden="false" customHeight="false" outlineLevel="0" collapsed="false">
      <c r="A876" s="34"/>
      <c r="B876" s="35"/>
      <c r="C876" s="35"/>
      <c r="D876" s="36"/>
      <c r="E876" s="36"/>
      <c r="F876" s="35"/>
      <c r="G876" s="35"/>
      <c r="H876" s="37" t="str">
        <f aca="false">IF(AND(D876="",E876=""),"",SUM($D$2:D876)-SUM($E$2:E876))</f>
        <v/>
      </c>
    </row>
    <row r="877" customFormat="false" ht="15" hidden="false" customHeight="false" outlineLevel="0" collapsed="false">
      <c r="A877" s="34"/>
      <c r="B877" s="35"/>
      <c r="C877" s="35"/>
      <c r="D877" s="36"/>
      <c r="E877" s="36"/>
      <c r="F877" s="35"/>
      <c r="G877" s="35"/>
      <c r="H877" s="37" t="str">
        <f aca="false">IF(AND(D877="",E877=""),"",SUM($D$2:D877)-SUM($E$2:E877))</f>
        <v/>
      </c>
    </row>
    <row r="878" customFormat="false" ht="15" hidden="false" customHeight="false" outlineLevel="0" collapsed="false">
      <c r="A878" s="34"/>
      <c r="B878" s="35"/>
      <c r="C878" s="35"/>
      <c r="D878" s="36"/>
      <c r="E878" s="36"/>
      <c r="F878" s="35"/>
      <c r="G878" s="35"/>
      <c r="H878" s="37" t="str">
        <f aca="false">IF(AND(D878="",E878=""),"",SUM($D$2:D878)-SUM($E$2:E878))</f>
        <v/>
      </c>
    </row>
    <row r="879" customFormat="false" ht="15" hidden="false" customHeight="false" outlineLevel="0" collapsed="false">
      <c r="A879" s="34"/>
      <c r="B879" s="35"/>
      <c r="C879" s="35"/>
      <c r="D879" s="36"/>
      <c r="E879" s="36"/>
      <c r="F879" s="35"/>
      <c r="G879" s="35"/>
      <c r="H879" s="37" t="str">
        <f aca="false">IF(AND(D879="",E879=""),"",SUM($D$2:D879)-SUM($E$2:E879))</f>
        <v/>
      </c>
    </row>
    <row r="880" customFormat="false" ht="15" hidden="false" customHeight="false" outlineLevel="0" collapsed="false">
      <c r="A880" s="34"/>
      <c r="B880" s="35"/>
      <c r="C880" s="35"/>
      <c r="D880" s="36"/>
      <c r="E880" s="36"/>
      <c r="F880" s="35"/>
      <c r="G880" s="35"/>
      <c r="H880" s="37" t="str">
        <f aca="false">IF(AND(D880="",E880=""),"",SUM($D$2:D880)-SUM($E$2:E880))</f>
        <v/>
      </c>
    </row>
    <row r="881" customFormat="false" ht="15" hidden="false" customHeight="false" outlineLevel="0" collapsed="false">
      <c r="A881" s="34"/>
      <c r="B881" s="35"/>
      <c r="C881" s="35"/>
      <c r="D881" s="36"/>
      <c r="E881" s="36"/>
      <c r="F881" s="35"/>
      <c r="G881" s="35"/>
      <c r="H881" s="37" t="str">
        <f aca="false">IF(AND(D881="",E881=""),"",SUM($D$2:D881)-SUM($E$2:E881))</f>
        <v/>
      </c>
    </row>
    <row r="882" customFormat="false" ht="15" hidden="false" customHeight="false" outlineLevel="0" collapsed="false">
      <c r="A882" s="34"/>
      <c r="B882" s="35"/>
      <c r="C882" s="35"/>
      <c r="D882" s="36"/>
      <c r="E882" s="36"/>
      <c r="F882" s="35"/>
      <c r="G882" s="35"/>
      <c r="H882" s="37" t="str">
        <f aca="false">IF(AND(D882="",E882=""),"",SUM($D$2:D882)-SUM($E$2:E882))</f>
        <v/>
      </c>
    </row>
    <row r="883" customFormat="false" ht="15" hidden="false" customHeight="false" outlineLevel="0" collapsed="false">
      <c r="A883" s="34"/>
      <c r="B883" s="35"/>
      <c r="C883" s="35"/>
      <c r="D883" s="36"/>
      <c r="E883" s="36"/>
      <c r="F883" s="35"/>
      <c r="G883" s="35"/>
      <c r="H883" s="37" t="str">
        <f aca="false">IF(AND(D883="",E883=""),"",SUM($D$2:D883)-SUM($E$2:E883))</f>
        <v/>
      </c>
    </row>
    <row r="884" customFormat="false" ht="15" hidden="false" customHeight="false" outlineLevel="0" collapsed="false">
      <c r="A884" s="34"/>
      <c r="B884" s="35"/>
      <c r="C884" s="35"/>
      <c r="D884" s="36"/>
      <c r="E884" s="36"/>
      <c r="F884" s="35"/>
      <c r="G884" s="35"/>
      <c r="H884" s="37" t="str">
        <f aca="false">IF(AND(D884="",E884=""),"",SUM($D$2:D884)-SUM($E$2:E884))</f>
        <v/>
      </c>
    </row>
    <row r="885" customFormat="false" ht="15" hidden="false" customHeight="false" outlineLevel="0" collapsed="false">
      <c r="A885" s="34"/>
      <c r="B885" s="35"/>
      <c r="C885" s="35"/>
      <c r="D885" s="36"/>
      <c r="E885" s="36"/>
      <c r="F885" s="35"/>
      <c r="G885" s="35"/>
      <c r="H885" s="37" t="str">
        <f aca="false">IF(AND(D885="",E885=""),"",SUM($D$2:D885)-SUM($E$2:E885))</f>
        <v/>
      </c>
    </row>
    <row r="886" customFormat="false" ht="15" hidden="false" customHeight="false" outlineLevel="0" collapsed="false">
      <c r="A886" s="34"/>
      <c r="B886" s="35"/>
      <c r="C886" s="35"/>
      <c r="D886" s="36"/>
      <c r="E886" s="36"/>
      <c r="F886" s="35"/>
      <c r="G886" s="35"/>
      <c r="H886" s="37" t="str">
        <f aca="false">IF(AND(D886="",E886=""),"",SUM($D$2:D886)-SUM($E$2:E886))</f>
        <v/>
      </c>
    </row>
    <row r="887" customFormat="false" ht="15" hidden="false" customHeight="false" outlineLevel="0" collapsed="false">
      <c r="A887" s="34"/>
      <c r="B887" s="35"/>
      <c r="C887" s="35"/>
      <c r="D887" s="36"/>
      <c r="E887" s="36"/>
      <c r="F887" s="35"/>
      <c r="G887" s="35"/>
      <c r="H887" s="37" t="str">
        <f aca="false">IF(AND(D887="",E887=""),"",SUM($D$2:D887)-SUM($E$2:E887))</f>
        <v/>
      </c>
    </row>
    <row r="888" customFormat="false" ht="15" hidden="false" customHeight="false" outlineLevel="0" collapsed="false">
      <c r="A888" s="34"/>
      <c r="B888" s="35"/>
      <c r="C888" s="35"/>
      <c r="D888" s="36"/>
      <c r="E888" s="36"/>
      <c r="F888" s="35"/>
      <c r="G888" s="35"/>
      <c r="H888" s="37" t="str">
        <f aca="false">IF(AND(D888="",E888=""),"",SUM($D$2:D888)-SUM($E$2:E888))</f>
        <v/>
      </c>
    </row>
    <row r="889" customFormat="false" ht="15" hidden="false" customHeight="false" outlineLevel="0" collapsed="false">
      <c r="A889" s="34"/>
      <c r="B889" s="35"/>
      <c r="C889" s="35"/>
      <c r="D889" s="36"/>
      <c r="E889" s="36"/>
      <c r="F889" s="35"/>
      <c r="G889" s="35"/>
      <c r="H889" s="37" t="str">
        <f aca="false">IF(AND(D889="",E889=""),"",SUM($D$2:D889)-SUM($E$2:E889))</f>
        <v/>
      </c>
    </row>
    <row r="890" customFormat="false" ht="15" hidden="false" customHeight="false" outlineLevel="0" collapsed="false">
      <c r="A890" s="34"/>
      <c r="B890" s="35"/>
      <c r="C890" s="35"/>
      <c r="D890" s="36"/>
      <c r="E890" s="36"/>
      <c r="F890" s="35"/>
      <c r="G890" s="35"/>
      <c r="H890" s="37" t="str">
        <f aca="false">IF(AND(D890="",E890=""),"",SUM($D$2:D890)-SUM($E$2:E890))</f>
        <v/>
      </c>
    </row>
    <row r="891" customFormat="false" ht="15" hidden="false" customHeight="false" outlineLevel="0" collapsed="false">
      <c r="A891" s="34"/>
      <c r="B891" s="35"/>
      <c r="C891" s="35"/>
      <c r="D891" s="36"/>
      <c r="E891" s="36"/>
      <c r="F891" s="35"/>
      <c r="G891" s="35"/>
      <c r="H891" s="37" t="str">
        <f aca="false">IF(AND(D891="",E891=""),"",SUM($D$2:D891)-SUM($E$2:E891))</f>
        <v/>
      </c>
    </row>
    <row r="892" customFormat="false" ht="15" hidden="false" customHeight="false" outlineLevel="0" collapsed="false">
      <c r="A892" s="34"/>
      <c r="B892" s="35"/>
      <c r="C892" s="35"/>
      <c r="D892" s="36"/>
      <c r="E892" s="36"/>
      <c r="F892" s="35"/>
      <c r="G892" s="35"/>
      <c r="H892" s="37" t="str">
        <f aca="false">IF(AND(D892="",E892=""),"",SUM($D$2:D892)-SUM($E$2:E892))</f>
        <v/>
      </c>
    </row>
    <row r="893" customFormat="false" ht="15" hidden="false" customHeight="false" outlineLevel="0" collapsed="false">
      <c r="A893" s="34"/>
      <c r="B893" s="35"/>
      <c r="C893" s="35"/>
      <c r="D893" s="36"/>
      <c r="E893" s="36"/>
      <c r="F893" s="35"/>
      <c r="G893" s="35"/>
      <c r="H893" s="37" t="str">
        <f aca="false">IF(AND(D893="",E893=""),"",SUM($D$2:D893)-SUM($E$2:E893))</f>
        <v/>
      </c>
    </row>
    <row r="894" customFormat="false" ht="15" hidden="false" customHeight="false" outlineLevel="0" collapsed="false">
      <c r="A894" s="34"/>
      <c r="B894" s="35"/>
      <c r="C894" s="35"/>
      <c r="D894" s="36"/>
      <c r="E894" s="36"/>
      <c r="F894" s="35"/>
      <c r="G894" s="35"/>
      <c r="H894" s="37" t="str">
        <f aca="false">IF(AND(D894="",E894=""),"",SUM($D$2:D894)-SUM($E$2:E894))</f>
        <v/>
      </c>
    </row>
    <row r="895" customFormat="false" ht="15" hidden="false" customHeight="false" outlineLevel="0" collapsed="false">
      <c r="A895" s="34"/>
      <c r="B895" s="35"/>
      <c r="C895" s="35"/>
      <c r="D895" s="36"/>
      <c r="E895" s="36"/>
      <c r="F895" s="35"/>
      <c r="G895" s="35"/>
      <c r="H895" s="37" t="str">
        <f aca="false">IF(AND(D895="",E895=""),"",SUM($D$2:D895)-SUM($E$2:E895))</f>
        <v/>
      </c>
    </row>
    <row r="896" customFormat="false" ht="15" hidden="false" customHeight="false" outlineLevel="0" collapsed="false">
      <c r="A896" s="34"/>
      <c r="B896" s="35"/>
      <c r="C896" s="35"/>
      <c r="D896" s="36"/>
      <c r="E896" s="36"/>
      <c r="F896" s="35"/>
      <c r="G896" s="35"/>
      <c r="H896" s="37" t="str">
        <f aca="false">IF(AND(D896="",E896=""),"",SUM($D$2:D896)-SUM($E$2:E896))</f>
        <v/>
      </c>
    </row>
    <row r="897" customFormat="false" ht="15" hidden="false" customHeight="false" outlineLevel="0" collapsed="false">
      <c r="A897" s="34"/>
      <c r="B897" s="35"/>
      <c r="C897" s="35"/>
      <c r="D897" s="36"/>
      <c r="E897" s="36"/>
      <c r="F897" s="35"/>
      <c r="G897" s="35"/>
      <c r="H897" s="37" t="str">
        <f aca="false">IF(AND(D897="",E897=""),"",SUM($D$2:D897)-SUM($E$2:E897))</f>
        <v/>
      </c>
    </row>
    <row r="898" customFormat="false" ht="15" hidden="false" customHeight="false" outlineLevel="0" collapsed="false">
      <c r="A898" s="34"/>
      <c r="B898" s="35"/>
      <c r="C898" s="35"/>
      <c r="D898" s="36"/>
      <c r="E898" s="36"/>
      <c r="F898" s="35"/>
      <c r="G898" s="35"/>
      <c r="H898" s="37" t="str">
        <f aca="false">IF(AND(D898="",E898=""),"",SUM($D$2:D898)-SUM($E$2:E898))</f>
        <v/>
      </c>
    </row>
    <row r="899" customFormat="false" ht="15" hidden="false" customHeight="false" outlineLevel="0" collapsed="false">
      <c r="A899" s="34"/>
      <c r="B899" s="35"/>
      <c r="C899" s="35"/>
      <c r="D899" s="36"/>
      <c r="E899" s="36"/>
      <c r="F899" s="35"/>
      <c r="G899" s="35"/>
      <c r="H899" s="37" t="str">
        <f aca="false">IF(AND(D899="",E899=""),"",SUM($D$2:D899)-SUM($E$2:E899))</f>
        <v/>
      </c>
    </row>
    <row r="900" customFormat="false" ht="15" hidden="false" customHeight="false" outlineLevel="0" collapsed="false">
      <c r="A900" s="34"/>
      <c r="B900" s="35"/>
      <c r="C900" s="35"/>
      <c r="D900" s="36"/>
      <c r="E900" s="36"/>
      <c r="F900" s="35"/>
      <c r="G900" s="35"/>
      <c r="H900" s="37" t="str">
        <f aca="false">IF(AND(D900="",E900=""),"",SUM($D$2:D900)-SUM($E$2:E900))</f>
        <v/>
      </c>
    </row>
    <row r="901" customFormat="false" ht="15" hidden="false" customHeight="false" outlineLevel="0" collapsed="false">
      <c r="A901" s="34"/>
      <c r="B901" s="35"/>
      <c r="C901" s="35"/>
      <c r="D901" s="36"/>
      <c r="E901" s="36"/>
      <c r="F901" s="35"/>
      <c r="G901" s="35"/>
      <c r="H901" s="37" t="str">
        <f aca="false">IF(AND(D901="",E901=""),"",SUM($D$2:D901)-SUM($E$2:E901))</f>
        <v/>
      </c>
    </row>
    <row r="902" customFormat="false" ht="15" hidden="false" customHeight="false" outlineLevel="0" collapsed="false">
      <c r="A902" s="34"/>
      <c r="B902" s="35"/>
      <c r="C902" s="35"/>
      <c r="D902" s="36"/>
      <c r="E902" s="36"/>
      <c r="F902" s="35"/>
      <c r="G902" s="35"/>
      <c r="H902" s="37" t="str">
        <f aca="false">IF(AND(D902="",E902=""),"",SUM($D$2:D902)-SUM($E$2:E902))</f>
        <v/>
      </c>
    </row>
    <row r="903" customFormat="false" ht="15" hidden="false" customHeight="false" outlineLevel="0" collapsed="false">
      <c r="A903" s="34"/>
      <c r="B903" s="35"/>
      <c r="C903" s="35"/>
      <c r="D903" s="36"/>
      <c r="E903" s="36"/>
      <c r="F903" s="35"/>
      <c r="G903" s="35"/>
      <c r="H903" s="37" t="str">
        <f aca="false">IF(AND(D903="",E903=""),"",SUM($D$2:D903)-SUM($E$2:E903))</f>
        <v/>
      </c>
    </row>
    <row r="904" customFormat="false" ht="15" hidden="false" customHeight="false" outlineLevel="0" collapsed="false">
      <c r="A904" s="34"/>
      <c r="B904" s="35"/>
      <c r="C904" s="35"/>
      <c r="D904" s="36"/>
      <c r="E904" s="36"/>
      <c r="F904" s="35"/>
      <c r="G904" s="35"/>
      <c r="H904" s="37" t="str">
        <f aca="false">IF(AND(D904="",E904=""),"",SUM($D$2:D904)-SUM($E$2:E904))</f>
        <v/>
      </c>
    </row>
    <row r="905" customFormat="false" ht="15" hidden="false" customHeight="false" outlineLevel="0" collapsed="false">
      <c r="A905" s="34"/>
      <c r="B905" s="35"/>
      <c r="C905" s="35"/>
      <c r="D905" s="36"/>
      <c r="E905" s="36"/>
      <c r="F905" s="35"/>
      <c r="G905" s="35"/>
      <c r="H905" s="37" t="str">
        <f aca="false">IF(AND(D905="",E905=""),"",SUM($D$2:D905)-SUM($E$2:E905))</f>
        <v/>
      </c>
    </row>
    <row r="906" customFormat="false" ht="15" hidden="false" customHeight="false" outlineLevel="0" collapsed="false">
      <c r="A906" s="34"/>
      <c r="B906" s="35"/>
      <c r="C906" s="35"/>
      <c r="D906" s="36"/>
      <c r="E906" s="36"/>
      <c r="F906" s="35"/>
      <c r="G906" s="35"/>
      <c r="H906" s="37" t="str">
        <f aca="false">IF(AND(D906="",E906=""),"",SUM($D$2:D906)-SUM($E$2:E906))</f>
        <v/>
      </c>
    </row>
    <row r="907" customFormat="false" ht="15" hidden="false" customHeight="false" outlineLevel="0" collapsed="false">
      <c r="A907" s="34"/>
      <c r="B907" s="35"/>
      <c r="C907" s="35"/>
      <c r="D907" s="36"/>
      <c r="E907" s="36"/>
      <c r="F907" s="35"/>
      <c r="G907" s="35"/>
      <c r="H907" s="37" t="str">
        <f aca="false">IF(AND(D907="",E907=""),"",SUM($D$2:D907)-SUM($E$2:E907))</f>
        <v/>
      </c>
    </row>
    <row r="908" customFormat="false" ht="15" hidden="false" customHeight="false" outlineLevel="0" collapsed="false">
      <c r="A908" s="34"/>
      <c r="B908" s="35"/>
      <c r="C908" s="35"/>
      <c r="D908" s="36"/>
      <c r="E908" s="36"/>
      <c r="F908" s="35"/>
      <c r="G908" s="35"/>
      <c r="H908" s="37" t="str">
        <f aca="false">IF(AND(D908="",E908=""),"",SUM($D$2:D908)-SUM($E$2:E908))</f>
        <v/>
      </c>
    </row>
    <row r="909" customFormat="false" ht="15" hidden="false" customHeight="false" outlineLevel="0" collapsed="false">
      <c r="A909" s="34"/>
      <c r="B909" s="35"/>
      <c r="C909" s="35"/>
      <c r="D909" s="36"/>
      <c r="E909" s="36"/>
      <c r="F909" s="35"/>
      <c r="G909" s="35"/>
      <c r="H909" s="37" t="str">
        <f aca="false">IF(AND(D909="",E909=""),"",SUM($D$2:D909)-SUM($E$2:E909))</f>
        <v/>
      </c>
    </row>
    <row r="910" customFormat="false" ht="15" hidden="false" customHeight="false" outlineLevel="0" collapsed="false">
      <c r="A910" s="34"/>
      <c r="B910" s="35"/>
      <c r="C910" s="35"/>
      <c r="D910" s="36"/>
      <c r="E910" s="36"/>
      <c r="F910" s="35"/>
      <c r="G910" s="35"/>
      <c r="H910" s="37" t="str">
        <f aca="false">IF(AND(D910="",E910=""),"",SUM($D$2:D910)-SUM($E$2:E910))</f>
        <v/>
      </c>
    </row>
    <row r="911" customFormat="false" ht="15" hidden="false" customHeight="false" outlineLevel="0" collapsed="false">
      <c r="A911" s="34"/>
      <c r="B911" s="35"/>
      <c r="C911" s="35"/>
      <c r="D911" s="36"/>
      <c r="E911" s="36"/>
      <c r="F911" s="35"/>
      <c r="G911" s="35"/>
      <c r="H911" s="37" t="str">
        <f aca="false">IF(AND(D911="",E911=""),"",SUM($D$2:D911)-SUM($E$2:E911))</f>
        <v/>
      </c>
    </row>
    <row r="912" customFormat="false" ht="15" hidden="false" customHeight="false" outlineLevel="0" collapsed="false">
      <c r="A912" s="34"/>
      <c r="B912" s="35"/>
      <c r="C912" s="35"/>
      <c r="D912" s="36"/>
      <c r="E912" s="36"/>
      <c r="F912" s="35"/>
      <c r="G912" s="35"/>
      <c r="H912" s="37" t="str">
        <f aca="false">IF(AND(D912="",E912=""),"",SUM($D$2:D912)-SUM($E$2:E912))</f>
        <v/>
      </c>
    </row>
    <row r="913" customFormat="false" ht="15" hidden="false" customHeight="false" outlineLevel="0" collapsed="false">
      <c r="A913" s="34"/>
      <c r="B913" s="35"/>
      <c r="C913" s="35"/>
      <c r="D913" s="36"/>
      <c r="E913" s="36"/>
      <c r="F913" s="35"/>
      <c r="G913" s="35"/>
      <c r="H913" s="37" t="str">
        <f aca="false">IF(AND(D913="",E913=""),"",SUM($D$2:D913)-SUM($E$2:E913))</f>
        <v/>
      </c>
    </row>
    <row r="914" customFormat="false" ht="15" hidden="false" customHeight="false" outlineLevel="0" collapsed="false">
      <c r="A914" s="34"/>
      <c r="B914" s="35"/>
      <c r="C914" s="35"/>
      <c r="D914" s="36"/>
      <c r="E914" s="36"/>
      <c r="F914" s="35"/>
      <c r="G914" s="35"/>
      <c r="H914" s="37" t="str">
        <f aca="false">IF(AND(D914="",E914=""),"",SUM($D$2:D914)-SUM($E$2:E914))</f>
        <v/>
      </c>
    </row>
    <row r="915" customFormat="false" ht="15" hidden="false" customHeight="false" outlineLevel="0" collapsed="false">
      <c r="A915" s="34"/>
      <c r="B915" s="35"/>
      <c r="C915" s="35"/>
      <c r="D915" s="36"/>
      <c r="E915" s="36"/>
      <c r="F915" s="35"/>
      <c r="G915" s="35"/>
      <c r="H915" s="37" t="str">
        <f aca="false">IF(AND(D915="",E915=""),"",SUM($D$2:D915)-SUM($E$2:E915))</f>
        <v/>
      </c>
    </row>
    <row r="916" customFormat="false" ht="15" hidden="false" customHeight="false" outlineLevel="0" collapsed="false">
      <c r="A916" s="34"/>
      <c r="B916" s="35"/>
      <c r="C916" s="35"/>
      <c r="D916" s="36"/>
      <c r="E916" s="36"/>
      <c r="F916" s="35"/>
      <c r="G916" s="35"/>
      <c r="H916" s="37" t="str">
        <f aca="false">IF(AND(D916="",E916=""),"",SUM($D$2:D916)-SUM($E$2:E916))</f>
        <v/>
      </c>
    </row>
    <row r="917" customFormat="false" ht="15" hidden="false" customHeight="false" outlineLevel="0" collapsed="false">
      <c r="A917" s="34"/>
      <c r="B917" s="35"/>
      <c r="C917" s="35"/>
      <c r="D917" s="36"/>
      <c r="E917" s="36"/>
      <c r="F917" s="35"/>
      <c r="G917" s="35"/>
      <c r="H917" s="37" t="str">
        <f aca="false">IF(AND(D917="",E917=""),"",SUM($D$2:D917)-SUM($E$2:E917))</f>
        <v/>
      </c>
    </row>
    <row r="918" customFormat="false" ht="15" hidden="false" customHeight="false" outlineLevel="0" collapsed="false">
      <c r="A918" s="34"/>
      <c r="B918" s="35"/>
      <c r="C918" s="35"/>
      <c r="D918" s="36"/>
      <c r="E918" s="36"/>
      <c r="F918" s="35"/>
      <c r="G918" s="35"/>
      <c r="H918" s="37" t="str">
        <f aca="false">IF(AND(D918="",E918=""),"",SUM($D$2:D918)-SUM($E$2:E918))</f>
        <v/>
      </c>
    </row>
    <row r="919" customFormat="false" ht="15" hidden="false" customHeight="false" outlineLevel="0" collapsed="false">
      <c r="A919" s="34"/>
      <c r="B919" s="35"/>
      <c r="C919" s="35"/>
      <c r="D919" s="36"/>
      <c r="E919" s="36"/>
      <c r="F919" s="35"/>
      <c r="G919" s="35"/>
      <c r="H919" s="37" t="str">
        <f aca="false">IF(AND(D919="",E919=""),"",SUM($D$2:D919)-SUM($E$2:E919))</f>
        <v/>
      </c>
    </row>
    <row r="920" customFormat="false" ht="15" hidden="false" customHeight="false" outlineLevel="0" collapsed="false">
      <c r="A920" s="34"/>
      <c r="B920" s="35"/>
      <c r="C920" s="35"/>
      <c r="D920" s="36"/>
      <c r="E920" s="36"/>
      <c r="F920" s="35"/>
      <c r="G920" s="35"/>
      <c r="H920" s="37" t="str">
        <f aca="false">IF(AND(D920="",E920=""),"",SUM($D$2:D920)-SUM($E$2:E920))</f>
        <v/>
      </c>
    </row>
    <row r="921" customFormat="false" ht="15" hidden="false" customHeight="false" outlineLevel="0" collapsed="false">
      <c r="A921" s="34"/>
      <c r="B921" s="35"/>
      <c r="C921" s="35"/>
      <c r="D921" s="36"/>
      <c r="E921" s="36"/>
      <c r="F921" s="35"/>
      <c r="G921" s="35"/>
      <c r="H921" s="37" t="str">
        <f aca="false">IF(AND(D921="",E921=""),"",SUM($D$2:D921)-SUM($E$2:E921))</f>
        <v/>
      </c>
    </row>
    <row r="922" customFormat="false" ht="15" hidden="false" customHeight="false" outlineLevel="0" collapsed="false">
      <c r="A922" s="34"/>
      <c r="B922" s="35"/>
      <c r="C922" s="35"/>
      <c r="D922" s="36"/>
      <c r="E922" s="36"/>
      <c r="F922" s="35"/>
      <c r="G922" s="35"/>
      <c r="H922" s="37" t="str">
        <f aca="false">IF(AND(D922="",E922=""),"",SUM($D$2:D922)-SUM($E$2:E922))</f>
        <v/>
      </c>
    </row>
    <row r="923" customFormat="false" ht="15" hidden="false" customHeight="false" outlineLevel="0" collapsed="false">
      <c r="A923" s="34"/>
      <c r="B923" s="35"/>
      <c r="C923" s="35"/>
      <c r="D923" s="36"/>
      <c r="E923" s="36"/>
      <c r="F923" s="35"/>
      <c r="G923" s="35"/>
      <c r="H923" s="37" t="str">
        <f aca="false">IF(AND(D923="",E923=""),"",SUM($D$2:D923)-SUM($E$2:E923))</f>
        <v/>
      </c>
    </row>
    <row r="924" customFormat="false" ht="15" hidden="false" customHeight="false" outlineLevel="0" collapsed="false">
      <c r="A924" s="34"/>
      <c r="B924" s="35"/>
      <c r="C924" s="35"/>
      <c r="D924" s="36"/>
      <c r="E924" s="36"/>
      <c r="F924" s="35"/>
      <c r="G924" s="35"/>
      <c r="H924" s="37" t="str">
        <f aca="false">IF(AND(D924="",E924=""),"",SUM($D$2:D924)-SUM($E$2:E924))</f>
        <v/>
      </c>
    </row>
    <row r="925" customFormat="false" ht="15" hidden="false" customHeight="false" outlineLevel="0" collapsed="false">
      <c r="A925" s="34"/>
      <c r="B925" s="35"/>
      <c r="C925" s="35"/>
      <c r="D925" s="36"/>
      <c r="E925" s="36"/>
      <c r="F925" s="35"/>
      <c r="G925" s="35"/>
      <c r="H925" s="37" t="str">
        <f aca="false">IF(AND(D925="",E925=""),"",SUM($D$2:D925)-SUM($E$2:E925))</f>
        <v/>
      </c>
    </row>
    <row r="926" customFormat="false" ht="15" hidden="false" customHeight="false" outlineLevel="0" collapsed="false">
      <c r="A926" s="34"/>
      <c r="B926" s="35"/>
      <c r="C926" s="35"/>
      <c r="D926" s="36"/>
      <c r="E926" s="36"/>
      <c r="F926" s="35"/>
      <c r="G926" s="35"/>
      <c r="H926" s="37" t="str">
        <f aca="false">IF(AND(D926="",E926=""),"",SUM($D$2:D926)-SUM($E$2:E926))</f>
        <v/>
      </c>
    </row>
    <row r="927" customFormat="false" ht="15" hidden="false" customHeight="false" outlineLevel="0" collapsed="false">
      <c r="A927" s="34"/>
      <c r="B927" s="35"/>
      <c r="C927" s="35"/>
      <c r="D927" s="36"/>
      <c r="E927" s="36"/>
      <c r="F927" s="35"/>
      <c r="G927" s="35"/>
      <c r="H927" s="37" t="str">
        <f aca="false">IF(AND(D927="",E927=""),"",SUM($D$2:D927)-SUM($E$2:E927))</f>
        <v/>
      </c>
    </row>
    <row r="928" customFormat="false" ht="15" hidden="false" customHeight="false" outlineLevel="0" collapsed="false">
      <c r="A928" s="34"/>
      <c r="B928" s="35"/>
      <c r="C928" s="35"/>
      <c r="D928" s="36"/>
      <c r="E928" s="36"/>
      <c r="F928" s="35"/>
      <c r="G928" s="35"/>
      <c r="H928" s="37" t="str">
        <f aca="false">IF(AND(D928="",E928=""),"",SUM($D$2:D928)-SUM($E$2:E928))</f>
        <v/>
      </c>
    </row>
    <row r="929" customFormat="false" ht="15" hidden="false" customHeight="false" outlineLevel="0" collapsed="false">
      <c r="A929" s="34"/>
      <c r="B929" s="35"/>
      <c r="C929" s="35"/>
      <c r="D929" s="36"/>
      <c r="E929" s="36"/>
      <c r="F929" s="35"/>
      <c r="G929" s="35"/>
      <c r="H929" s="37" t="str">
        <f aca="false">IF(AND(D929="",E929=""),"",SUM($D$2:D929)-SUM($E$2:E929))</f>
        <v/>
      </c>
    </row>
    <row r="930" customFormat="false" ht="15" hidden="false" customHeight="false" outlineLevel="0" collapsed="false">
      <c r="A930" s="34"/>
      <c r="B930" s="35"/>
      <c r="C930" s="35"/>
      <c r="D930" s="36"/>
      <c r="E930" s="36"/>
      <c r="F930" s="35"/>
      <c r="G930" s="35"/>
      <c r="H930" s="37" t="str">
        <f aca="false">IF(AND(D930="",E930=""),"",SUM($D$2:D930)-SUM($E$2:E930))</f>
        <v/>
      </c>
    </row>
    <row r="931" customFormat="false" ht="15" hidden="false" customHeight="false" outlineLevel="0" collapsed="false">
      <c r="A931" s="34"/>
      <c r="B931" s="35"/>
      <c r="C931" s="35"/>
      <c r="D931" s="36"/>
      <c r="E931" s="36"/>
      <c r="F931" s="35"/>
      <c r="G931" s="35"/>
      <c r="H931" s="37" t="str">
        <f aca="false">IF(AND(D931="",E931=""),"",SUM($D$2:D931)-SUM($E$2:E931))</f>
        <v/>
      </c>
    </row>
    <row r="932" customFormat="false" ht="15" hidden="false" customHeight="false" outlineLevel="0" collapsed="false">
      <c r="A932" s="34"/>
      <c r="B932" s="35"/>
      <c r="C932" s="35"/>
      <c r="D932" s="36"/>
      <c r="E932" s="36"/>
      <c r="F932" s="35"/>
      <c r="G932" s="35"/>
      <c r="H932" s="37" t="str">
        <f aca="false">IF(AND(D932="",E932=""),"",SUM($D$2:D932)-SUM($E$2:E932))</f>
        <v/>
      </c>
    </row>
    <row r="933" customFormat="false" ht="15" hidden="false" customHeight="false" outlineLevel="0" collapsed="false">
      <c r="A933" s="34"/>
      <c r="B933" s="35"/>
      <c r="C933" s="35"/>
      <c r="D933" s="36"/>
      <c r="E933" s="36"/>
      <c r="F933" s="35"/>
      <c r="G933" s="35"/>
      <c r="H933" s="37" t="str">
        <f aca="false">IF(AND(D933="",E933=""),"",SUM($D$2:D933)-SUM($E$2:E933))</f>
        <v/>
      </c>
    </row>
    <row r="934" customFormat="false" ht="15" hidden="false" customHeight="false" outlineLevel="0" collapsed="false">
      <c r="A934" s="34"/>
      <c r="B934" s="35"/>
      <c r="C934" s="35"/>
      <c r="D934" s="36"/>
      <c r="E934" s="36"/>
      <c r="F934" s="35"/>
      <c r="G934" s="35"/>
      <c r="H934" s="37" t="str">
        <f aca="false">IF(AND(D934="",E934=""),"",SUM($D$2:D934)-SUM($E$2:E934))</f>
        <v/>
      </c>
    </row>
    <row r="935" customFormat="false" ht="15" hidden="false" customHeight="false" outlineLevel="0" collapsed="false">
      <c r="A935" s="34"/>
      <c r="B935" s="35"/>
      <c r="C935" s="35"/>
      <c r="D935" s="36"/>
      <c r="E935" s="36"/>
      <c r="F935" s="35"/>
      <c r="G935" s="35"/>
      <c r="H935" s="37" t="str">
        <f aca="false">IF(AND(D935="",E935=""),"",SUM($D$2:D935)-SUM($E$2:E935))</f>
        <v/>
      </c>
    </row>
    <row r="936" customFormat="false" ht="15" hidden="false" customHeight="false" outlineLevel="0" collapsed="false">
      <c r="A936" s="34"/>
      <c r="B936" s="35"/>
      <c r="C936" s="35"/>
      <c r="D936" s="36"/>
      <c r="E936" s="36"/>
      <c r="F936" s="35"/>
      <c r="G936" s="35"/>
      <c r="H936" s="37" t="str">
        <f aca="false">IF(AND(D936="",E936=""),"",SUM($D$2:D936)-SUM($E$2:E936))</f>
        <v/>
      </c>
    </row>
    <row r="937" customFormat="false" ht="15" hidden="false" customHeight="false" outlineLevel="0" collapsed="false">
      <c r="A937" s="34"/>
      <c r="B937" s="35"/>
      <c r="C937" s="35"/>
      <c r="D937" s="36"/>
      <c r="E937" s="36"/>
      <c r="F937" s="35"/>
      <c r="G937" s="35"/>
      <c r="H937" s="37" t="str">
        <f aca="false">IF(AND(D937="",E937=""),"",SUM($D$2:D937)-SUM($E$2:E937))</f>
        <v/>
      </c>
    </row>
    <row r="938" customFormat="false" ht="15" hidden="false" customHeight="false" outlineLevel="0" collapsed="false">
      <c r="A938" s="34"/>
      <c r="B938" s="35"/>
      <c r="C938" s="35"/>
      <c r="D938" s="36"/>
      <c r="E938" s="36"/>
      <c r="F938" s="35"/>
      <c r="G938" s="35"/>
      <c r="H938" s="37" t="str">
        <f aca="false">IF(AND(D938="",E938=""),"",SUM($D$2:D938)-SUM($E$2:E938))</f>
        <v/>
      </c>
    </row>
    <row r="939" customFormat="false" ht="15" hidden="false" customHeight="false" outlineLevel="0" collapsed="false">
      <c r="A939" s="34"/>
      <c r="B939" s="35"/>
      <c r="C939" s="35"/>
      <c r="D939" s="36"/>
      <c r="E939" s="36"/>
      <c r="F939" s="35"/>
      <c r="G939" s="35"/>
      <c r="H939" s="37" t="str">
        <f aca="false">IF(AND(D939="",E939=""),"",SUM($D$2:D939)-SUM($E$2:E939))</f>
        <v/>
      </c>
    </row>
    <row r="940" customFormat="false" ht="15" hidden="false" customHeight="false" outlineLevel="0" collapsed="false">
      <c r="A940" s="34"/>
      <c r="B940" s="35"/>
      <c r="C940" s="35"/>
      <c r="D940" s="36"/>
      <c r="E940" s="36"/>
      <c r="F940" s="35"/>
      <c r="G940" s="35"/>
      <c r="H940" s="37" t="str">
        <f aca="false">IF(AND(D940="",E940=""),"",SUM($D$2:D940)-SUM($E$2:E940))</f>
        <v/>
      </c>
    </row>
    <row r="941" customFormat="false" ht="15" hidden="false" customHeight="false" outlineLevel="0" collapsed="false">
      <c r="A941" s="34"/>
      <c r="B941" s="35"/>
      <c r="C941" s="35"/>
      <c r="D941" s="36"/>
      <c r="E941" s="36"/>
      <c r="F941" s="35"/>
      <c r="G941" s="35"/>
      <c r="H941" s="37" t="str">
        <f aca="false">IF(AND(D941="",E941=""),"",SUM($D$2:D941)-SUM($E$2:E941))</f>
        <v/>
      </c>
    </row>
    <row r="942" customFormat="false" ht="15" hidden="false" customHeight="false" outlineLevel="0" collapsed="false">
      <c r="A942" s="34"/>
      <c r="B942" s="35"/>
      <c r="C942" s="35"/>
      <c r="D942" s="36"/>
      <c r="E942" s="36"/>
      <c r="F942" s="35"/>
      <c r="G942" s="35"/>
      <c r="H942" s="37" t="str">
        <f aca="false">IF(AND(D942="",E942=""),"",SUM($D$2:D942)-SUM($E$2:E942))</f>
        <v/>
      </c>
    </row>
    <row r="943" customFormat="false" ht="15" hidden="false" customHeight="false" outlineLevel="0" collapsed="false">
      <c r="A943" s="34"/>
      <c r="B943" s="35"/>
      <c r="C943" s="35"/>
      <c r="D943" s="36"/>
      <c r="E943" s="36"/>
      <c r="F943" s="35"/>
      <c r="G943" s="35"/>
      <c r="H943" s="37" t="str">
        <f aca="false">IF(AND(D943="",E943=""),"",SUM($D$2:D943)-SUM($E$2:E943))</f>
        <v/>
      </c>
    </row>
    <row r="944" customFormat="false" ht="15" hidden="false" customHeight="false" outlineLevel="0" collapsed="false">
      <c r="A944" s="34"/>
      <c r="B944" s="35"/>
      <c r="C944" s="35"/>
      <c r="D944" s="36"/>
      <c r="E944" s="36"/>
      <c r="F944" s="35"/>
      <c r="G944" s="35"/>
      <c r="H944" s="37" t="str">
        <f aca="false">IF(AND(D944="",E944=""),"",SUM($D$2:D944)-SUM($E$2:E944))</f>
        <v/>
      </c>
    </row>
    <row r="945" customFormat="false" ht="15" hidden="false" customHeight="false" outlineLevel="0" collapsed="false">
      <c r="A945" s="34"/>
      <c r="B945" s="35"/>
      <c r="C945" s="35"/>
      <c r="D945" s="36"/>
      <c r="E945" s="36"/>
      <c r="F945" s="35"/>
      <c r="G945" s="35"/>
      <c r="H945" s="37" t="str">
        <f aca="false">IF(AND(D945="",E945=""),"",SUM($D$2:D945)-SUM($E$2:E945))</f>
        <v/>
      </c>
    </row>
    <row r="946" customFormat="false" ht="15" hidden="false" customHeight="false" outlineLevel="0" collapsed="false">
      <c r="A946" s="34"/>
      <c r="B946" s="35"/>
      <c r="C946" s="35"/>
      <c r="D946" s="36"/>
      <c r="E946" s="36"/>
      <c r="F946" s="35"/>
      <c r="G946" s="35"/>
      <c r="H946" s="37" t="str">
        <f aca="false">IF(AND(D946="",E946=""),"",SUM($D$2:D946)-SUM($E$2:E946))</f>
        <v/>
      </c>
    </row>
    <row r="947" customFormat="false" ht="15" hidden="false" customHeight="false" outlineLevel="0" collapsed="false">
      <c r="A947" s="34"/>
      <c r="B947" s="35"/>
      <c r="C947" s="35"/>
      <c r="D947" s="36"/>
      <c r="E947" s="36"/>
      <c r="F947" s="35"/>
      <c r="G947" s="35"/>
      <c r="H947" s="37" t="str">
        <f aca="false">IF(AND(D947="",E947=""),"",SUM($D$2:D947)-SUM($E$2:E947))</f>
        <v/>
      </c>
    </row>
    <row r="948" customFormat="false" ht="15" hidden="false" customHeight="false" outlineLevel="0" collapsed="false">
      <c r="A948" s="34"/>
      <c r="B948" s="35"/>
      <c r="C948" s="35"/>
      <c r="D948" s="36"/>
      <c r="E948" s="36"/>
      <c r="F948" s="35"/>
      <c r="G948" s="35"/>
      <c r="H948" s="37" t="str">
        <f aca="false">IF(AND(D948="",E948=""),"",SUM($D$2:D948)-SUM($E$2:E948))</f>
        <v/>
      </c>
    </row>
    <row r="949" customFormat="false" ht="15" hidden="false" customHeight="false" outlineLevel="0" collapsed="false">
      <c r="A949" s="34"/>
      <c r="B949" s="35"/>
      <c r="C949" s="35"/>
      <c r="D949" s="36"/>
      <c r="E949" s="36"/>
      <c r="F949" s="35"/>
      <c r="G949" s="35"/>
      <c r="H949" s="37" t="str">
        <f aca="false">IF(AND(D949="",E949=""),"",SUM($D$2:D949)-SUM($E$2:E949))</f>
        <v/>
      </c>
    </row>
    <row r="950" customFormat="false" ht="15" hidden="false" customHeight="false" outlineLevel="0" collapsed="false">
      <c r="A950" s="34"/>
      <c r="B950" s="35"/>
      <c r="C950" s="35"/>
      <c r="D950" s="36"/>
      <c r="E950" s="36"/>
      <c r="F950" s="35"/>
      <c r="G950" s="35"/>
      <c r="H950" s="37" t="str">
        <f aca="false">IF(AND(D950="",E950=""),"",SUM($D$2:D950)-SUM($E$2:E950))</f>
        <v/>
      </c>
    </row>
    <row r="951" customFormat="false" ht="15" hidden="false" customHeight="false" outlineLevel="0" collapsed="false">
      <c r="A951" s="34"/>
      <c r="B951" s="35"/>
      <c r="C951" s="35"/>
      <c r="D951" s="36"/>
      <c r="E951" s="36"/>
      <c r="F951" s="35"/>
      <c r="G951" s="35"/>
      <c r="H951" s="37" t="str">
        <f aca="false">IF(AND(D951="",E951=""),"",SUM($D$2:D951)-SUM($E$2:E951))</f>
        <v/>
      </c>
    </row>
    <row r="952" customFormat="false" ht="15" hidden="false" customHeight="false" outlineLevel="0" collapsed="false">
      <c r="A952" s="34"/>
      <c r="B952" s="35"/>
      <c r="C952" s="35"/>
      <c r="D952" s="36"/>
      <c r="E952" s="36"/>
      <c r="F952" s="35"/>
      <c r="G952" s="35"/>
      <c r="H952" s="37" t="str">
        <f aca="false">IF(AND(D952="",E952=""),"",SUM($D$2:D952)-SUM($E$2:E952))</f>
        <v/>
      </c>
    </row>
    <row r="953" customFormat="false" ht="15" hidden="false" customHeight="false" outlineLevel="0" collapsed="false">
      <c r="A953" s="34"/>
      <c r="B953" s="35"/>
      <c r="C953" s="35"/>
      <c r="D953" s="36"/>
      <c r="E953" s="36"/>
      <c r="F953" s="35"/>
      <c r="G953" s="35"/>
      <c r="H953" s="37" t="str">
        <f aca="false">IF(AND(D953="",E953=""),"",SUM($D$2:D953)-SUM($E$2:E953))</f>
        <v/>
      </c>
    </row>
    <row r="954" customFormat="false" ht="15" hidden="false" customHeight="false" outlineLevel="0" collapsed="false">
      <c r="A954" s="34"/>
      <c r="B954" s="35"/>
      <c r="C954" s="35"/>
      <c r="D954" s="36"/>
      <c r="E954" s="36"/>
      <c r="F954" s="35"/>
      <c r="G954" s="35"/>
      <c r="H954" s="37" t="str">
        <f aca="false">IF(AND(D954="",E954=""),"",SUM($D$2:D954)-SUM($E$2:E954))</f>
        <v/>
      </c>
    </row>
    <row r="955" customFormat="false" ht="15" hidden="false" customHeight="false" outlineLevel="0" collapsed="false">
      <c r="A955" s="34"/>
      <c r="B955" s="35"/>
      <c r="C955" s="35"/>
      <c r="D955" s="36"/>
      <c r="E955" s="36"/>
      <c r="F955" s="35"/>
      <c r="G955" s="35"/>
      <c r="H955" s="37" t="str">
        <f aca="false">IF(AND(D955="",E955=""),"",SUM($D$2:D955)-SUM($E$2:E955))</f>
        <v/>
      </c>
    </row>
    <row r="956" customFormat="false" ht="15" hidden="false" customHeight="false" outlineLevel="0" collapsed="false">
      <c r="A956" s="34"/>
      <c r="B956" s="35"/>
      <c r="C956" s="35"/>
      <c r="D956" s="36"/>
      <c r="E956" s="36"/>
      <c r="F956" s="35"/>
      <c r="G956" s="35"/>
      <c r="H956" s="37" t="str">
        <f aca="false">IF(AND(D956="",E956=""),"",SUM($D$2:D956)-SUM($E$2:E956))</f>
        <v/>
      </c>
    </row>
    <row r="957" customFormat="false" ht="15" hidden="false" customHeight="false" outlineLevel="0" collapsed="false">
      <c r="A957" s="34"/>
      <c r="B957" s="35"/>
      <c r="C957" s="35"/>
      <c r="D957" s="36"/>
      <c r="E957" s="36"/>
      <c r="F957" s="35"/>
      <c r="G957" s="35"/>
      <c r="H957" s="37" t="str">
        <f aca="false">IF(AND(D957="",E957=""),"",SUM($D$2:D957)-SUM($E$2:E957))</f>
        <v/>
      </c>
    </row>
    <row r="958" customFormat="false" ht="15" hidden="false" customHeight="false" outlineLevel="0" collapsed="false">
      <c r="A958" s="34"/>
      <c r="B958" s="35"/>
      <c r="C958" s="35"/>
      <c r="D958" s="36"/>
      <c r="E958" s="36"/>
      <c r="F958" s="35"/>
      <c r="G958" s="35"/>
      <c r="H958" s="37" t="str">
        <f aca="false">IF(AND(D958="",E958=""),"",SUM($D$2:D958)-SUM($E$2:E958))</f>
        <v/>
      </c>
    </row>
    <row r="959" customFormat="false" ht="15" hidden="false" customHeight="false" outlineLevel="0" collapsed="false">
      <c r="A959" s="34"/>
      <c r="B959" s="35"/>
      <c r="C959" s="35"/>
      <c r="D959" s="36"/>
      <c r="E959" s="36"/>
      <c r="F959" s="35"/>
      <c r="G959" s="35"/>
      <c r="H959" s="37" t="str">
        <f aca="false">IF(AND(D959="",E959=""),"",SUM($D$2:D959)-SUM($E$2:E959))</f>
        <v/>
      </c>
    </row>
    <row r="960" customFormat="false" ht="15" hidden="false" customHeight="false" outlineLevel="0" collapsed="false">
      <c r="A960" s="34"/>
      <c r="B960" s="35"/>
      <c r="C960" s="35"/>
      <c r="D960" s="36"/>
      <c r="E960" s="36"/>
      <c r="F960" s="35"/>
      <c r="G960" s="35"/>
      <c r="H960" s="37" t="str">
        <f aca="false">IF(AND(D960="",E960=""),"",SUM($D$2:D960)-SUM($E$2:E960))</f>
        <v/>
      </c>
    </row>
    <row r="961" customFormat="false" ht="15" hidden="false" customHeight="false" outlineLevel="0" collapsed="false">
      <c r="A961" s="34"/>
      <c r="B961" s="35"/>
      <c r="C961" s="35"/>
      <c r="D961" s="36"/>
      <c r="E961" s="36"/>
      <c r="F961" s="35"/>
      <c r="G961" s="35"/>
      <c r="H961" s="37" t="str">
        <f aca="false">IF(AND(D961="",E961=""),"",SUM($D$2:D961)-SUM($E$2:E961))</f>
        <v/>
      </c>
    </row>
    <row r="962" customFormat="false" ht="15" hidden="false" customHeight="false" outlineLevel="0" collapsed="false">
      <c r="A962" s="34"/>
      <c r="B962" s="35"/>
      <c r="C962" s="35"/>
      <c r="D962" s="36"/>
      <c r="E962" s="36"/>
      <c r="F962" s="35"/>
      <c r="G962" s="35"/>
      <c r="H962" s="37" t="str">
        <f aca="false">IF(AND(D962="",E962=""),"",SUM($D$2:D962)-SUM($E$2:E962))</f>
        <v/>
      </c>
    </row>
    <row r="963" customFormat="false" ht="15" hidden="false" customHeight="false" outlineLevel="0" collapsed="false">
      <c r="A963" s="34"/>
      <c r="B963" s="35"/>
      <c r="C963" s="35"/>
      <c r="D963" s="36"/>
      <c r="E963" s="36"/>
      <c r="F963" s="35"/>
      <c r="G963" s="35"/>
      <c r="H963" s="37" t="str">
        <f aca="false">IF(AND(D963="",E963=""),"",SUM($D$2:D963)-SUM($E$2:E963))</f>
        <v/>
      </c>
    </row>
    <row r="964" customFormat="false" ht="15" hidden="false" customHeight="false" outlineLevel="0" collapsed="false">
      <c r="A964" s="34"/>
      <c r="B964" s="35"/>
      <c r="C964" s="35"/>
      <c r="D964" s="36"/>
      <c r="E964" s="36"/>
      <c r="F964" s="35"/>
      <c r="G964" s="35"/>
      <c r="H964" s="37" t="str">
        <f aca="false">IF(AND(D964="",E964=""),"",SUM($D$2:D964)-SUM($E$2:E964))</f>
        <v/>
      </c>
    </row>
    <row r="965" customFormat="false" ht="15" hidden="false" customHeight="false" outlineLevel="0" collapsed="false">
      <c r="A965" s="34"/>
      <c r="B965" s="35"/>
      <c r="C965" s="35"/>
      <c r="D965" s="36"/>
      <c r="E965" s="36"/>
      <c r="F965" s="35"/>
      <c r="G965" s="35"/>
      <c r="H965" s="37" t="str">
        <f aca="false">IF(AND(D965="",E965=""),"",SUM($D$2:D965)-SUM($E$2:E965))</f>
        <v/>
      </c>
    </row>
    <row r="966" customFormat="false" ht="15" hidden="false" customHeight="false" outlineLevel="0" collapsed="false">
      <c r="A966" s="34"/>
      <c r="B966" s="35"/>
      <c r="C966" s="35"/>
      <c r="D966" s="36"/>
      <c r="E966" s="36"/>
      <c r="F966" s="35"/>
      <c r="G966" s="35"/>
      <c r="H966" s="37" t="str">
        <f aca="false">IF(AND(D966="",E966=""),"",SUM($D$2:D966)-SUM($E$2:E966))</f>
        <v/>
      </c>
    </row>
    <row r="967" customFormat="false" ht="15" hidden="false" customHeight="false" outlineLevel="0" collapsed="false">
      <c r="A967" s="34"/>
      <c r="B967" s="35"/>
      <c r="C967" s="35"/>
      <c r="D967" s="36"/>
      <c r="E967" s="36"/>
      <c r="F967" s="35"/>
      <c r="G967" s="35"/>
      <c r="H967" s="37" t="str">
        <f aca="false">IF(AND(D967="",E967=""),"",SUM($D$2:D967)-SUM($E$2:E967))</f>
        <v/>
      </c>
    </row>
    <row r="968" customFormat="false" ht="15" hidden="false" customHeight="false" outlineLevel="0" collapsed="false">
      <c r="A968" s="34"/>
      <c r="B968" s="35"/>
      <c r="C968" s="35"/>
      <c r="D968" s="36"/>
      <c r="E968" s="36"/>
      <c r="F968" s="35"/>
      <c r="G968" s="35"/>
      <c r="H968" s="37" t="str">
        <f aca="false">IF(AND(D968="",E968=""),"",SUM($D$2:D968)-SUM($E$2:E968))</f>
        <v/>
      </c>
    </row>
    <row r="969" customFormat="false" ht="15" hidden="false" customHeight="false" outlineLevel="0" collapsed="false">
      <c r="A969" s="34"/>
      <c r="B969" s="35"/>
      <c r="C969" s="35"/>
      <c r="D969" s="36"/>
      <c r="E969" s="36"/>
      <c r="F969" s="35"/>
      <c r="G969" s="35"/>
      <c r="H969" s="37" t="str">
        <f aca="false">IF(AND(D969="",E969=""),"",SUM($D$2:D969)-SUM($E$2:E969))</f>
        <v/>
      </c>
    </row>
    <row r="970" customFormat="false" ht="15" hidden="false" customHeight="false" outlineLevel="0" collapsed="false">
      <c r="A970" s="34"/>
      <c r="B970" s="35"/>
      <c r="C970" s="35"/>
      <c r="D970" s="36"/>
      <c r="E970" s="36"/>
      <c r="F970" s="35"/>
      <c r="G970" s="35"/>
      <c r="H970" s="37" t="str">
        <f aca="false">IF(AND(D970="",E970=""),"",SUM($D$2:D970)-SUM($E$2:E970))</f>
        <v/>
      </c>
    </row>
    <row r="971" customFormat="false" ht="15" hidden="false" customHeight="false" outlineLevel="0" collapsed="false">
      <c r="A971" s="34"/>
      <c r="B971" s="35"/>
      <c r="C971" s="35"/>
      <c r="D971" s="36"/>
      <c r="E971" s="36"/>
      <c r="F971" s="35"/>
      <c r="G971" s="35"/>
      <c r="H971" s="37" t="str">
        <f aca="false">IF(AND(D971="",E971=""),"",SUM($D$2:D971)-SUM($E$2:E971))</f>
        <v/>
      </c>
    </row>
    <row r="972" customFormat="false" ht="15" hidden="false" customHeight="false" outlineLevel="0" collapsed="false">
      <c r="A972" s="34"/>
      <c r="B972" s="35"/>
      <c r="C972" s="35"/>
      <c r="D972" s="36"/>
      <c r="E972" s="36"/>
      <c r="F972" s="35"/>
      <c r="G972" s="35"/>
      <c r="H972" s="37" t="str">
        <f aca="false">IF(AND(D972="",E972=""),"",SUM($D$2:D972)-SUM($E$2:E972))</f>
        <v/>
      </c>
    </row>
    <row r="973" customFormat="false" ht="15" hidden="false" customHeight="false" outlineLevel="0" collapsed="false">
      <c r="A973" s="34"/>
      <c r="B973" s="35"/>
      <c r="C973" s="35"/>
      <c r="D973" s="36"/>
      <c r="E973" s="36"/>
      <c r="F973" s="35"/>
      <c r="G973" s="35"/>
      <c r="H973" s="37" t="str">
        <f aca="false">IF(AND(D973="",E973=""),"",SUM($D$2:D973)-SUM($E$2:E973))</f>
        <v/>
      </c>
    </row>
    <row r="974" customFormat="false" ht="15" hidden="false" customHeight="false" outlineLevel="0" collapsed="false">
      <c r="A974" s="34"/>
      <c r="B974" s="35"/>
      <c r="C974" s="35"/>
      <c r="D974" s="36"/>
      <c r="E974" s="36"/>
      <c r="F974" s="35"/>
      <c r="G974" s="35"/>
      <c r="H974" s="37" t="str">
        <f aca="false">IF(AND(D974="",E974=""),"",SUM($D$2:D974)-SUM($E$2:E974))</f>
        <v/>
      </c>
    </row>
    <row r="975" customFormat="false" ht="15" hidden="false" customHeight="false" outlineLevel="0" collapsed="false">
      <c r="A975" s="34"/>
      <c r="B975" s="35"/>
      <c r="C975" s="35"/>
      <c r="D975" s="36"/>
      <c r="E975" s="36"/>
      <c r="F975" s="35"/>
      <c r="G975" s="35"/>
      <c r="H975" s="37" t="str">
        <f aca="false">IF(AND(D975="",E975=""),"",SUM($D$2:D975)-SUM($E$2:E975))</f>
        <v/>
      </c>
    </row>
    <row r="976" customFormat="false" ht="15" hidden="false" customHeight="false" outlineLevel="0" collapsed="false">
      <c r="A976" s="34"/>
      <c r="B976" s="35"/>
      <c r="C976" s="35"/>
      <c r="D976" s="36"/>
      <c r="E976" s="36"/>
      <c r="F976" s="35"/>
      <c r="G976" s="35"/>
      <c r="H976" s="37" t="str">
        <f aca="false">IF(AND(D976="",E976=""),"",SUM($D$2:D976)-SUM($E$2:E976))</f>
        <v/>
      </c>
    </row>
    <row r="977" customFormat="false" ht="15" hidden="false" customHeight="false" outlineLevel="0" collapsed="false">
      <c r="A977" s="34"/>
      <c r="B977" s="35"/>
      <c r="C977" s="35"/>
      <c r="D977" s="36"/>
      <c r="E977" s="36"/>
      <c r="F977" s="35"/>
      <c r="G977" s="35"/>
      <c r="H977" s="37" t="str">
        <f aca="false">IF(AND(D977="",E977=""),"",SUM($D$2:D977)-SUM($E$2:E977))</f>
        <v/>
      </c>
    </row>
    <row r="978" customFormat="false" ht="15" hidden="false" customHeight="false" outlineLevel="0" collapsed="false">
      <c r="A978" s="34"/>
      <c r="B978" s="35"/>
      <c r="C978" s="35"/>
      <c r="D978" s="36"/>
      <c r="E978" s="36"/>
      <c r="F978" s="35"/>
      <c r="G978" s="35"/>
      <c r="H978" s="37" t="str">
        <f aca="false">IF(AND(D978="",E978=""),"",SUM($D$2:D978)-SUM($E$2:E978))</f>
        <v/>
      </c>
    </row>
    <row r="979" customFormat="false" ht="15" hidden="false" customHeight="false" outlineLevel="0" collapsed="false">
      <c r="A979" s="34"/>
      <c r="B979" s="35"/>
      <c r="C979" s="35"/>
      <c r="D979" s="36"/>
      <c r="E979" s="36"/>
      <c r="F979" s="35"/>
      <c r="G979" s="35"/>
      <c r="H979" s="37" t="str">
        <f aca="false">IF(AND(D979="",E979=""),"",SUM($D$2:D979)-SUM($E$2:E979))</f>
        <v/>
      </c>
    </row>
    <row r="980" customFormat="false" ht="15" hidden="false" customHeight="false" outlineLevel="0" collapsed="false">
      <c r="A980" s="34"/>
      <c r="B980" s="35"/>
      <c r="C980" s="35"/>
      <c r="D980" s="36"/>
      <c r="E980" s="36"/>
      <c r="F980" s="35"/>
      <c r="G980" s="35"/>
      <c r="H980" s="37" t="str">
        <f aca="false">IF(AND(D980="",E980=""),"",SUM($D$2:D980)-SUM($E$2:E980))</f>
        <v/>
      </c>
    </row>
    <row r="981" customFormat="false" ht="15" hidden="false" customHeight="false" outlineLevel="0" collapsed="false">
      <c r="A981" s="34"/>
      <c r="B981" s="35"/>
      <c r="C981" s="35"/>
      <c r="D981" s="36"/>
      <c r="E981" s="36"/>
      <c r="F981" s="35"/>
      <c r="G981" s="35"/>
      <c r="H981" s="37" t="str">
        <f aca="false">IF(AND(D981="",E981=""),"",SUM($D$2:D981)-SUM($E$2:E981))</f>
        <v/>
      </c>
    </row>
    <row r="982" customFormat="false" ht="15" hidden="false" customHeight="false" outlineLevel="0" collapsed="false">
      <c r="A982" s="34"/>
      <c r="B982" s="35"/>
      <c r="C982" s="35"/>
      <c r="D982" s="36"/>
      <c r="E982" s="36"/>
      <c r="F982" s="35"/>
      <c r="G982" s="35"/>
      <c r="H982" s="37" t="str">
        <f aca="false">IF(AND(D982="",E982=""),"",SUM($D$2:D982)-SUM($E$2:E982))</f>
        <v/>
      </c>
    </row>
    <row r="983" customFormat="false" ht="15" hidden="false" customHeight="false" outlineLevel="0" collapsed="false">
      <c r="A983" s="34"/>
      <c r="B983" s="35"/>
      <c r="C983" s="35"/>
      <c r="D983" s="36"/>
      <c r="E983" s="36"/>
      <c r="F983" s="35"/>
      <c r="G983" s="35"/>
      <c r="H983" s="37" t="str">
        <f aca="false">IF(AND(D983="",E983=""),"",SUM($D$2:D983)-SUM($E$2:E983))</f>
        <v/>
      </c>
    </row>
    <row r="984" customFormat="false" ht="15" hidden="false" customHeight="false" outlineLevel="0" collapsed="false">
      <c r="A984" s="34"/>
      <c r="B984" s="35"/>
      <c r="C984" s="35"/>
      <c r="D984" s="36"/>
      <c r="E984" s="36"/>
      <c r="F984" s="35"/>
      <c r="G984" s="35"/>
      <c r="H984" s="37" t="str">
        <f aca="false">IF(AND(D984="",E984=""),"",SUM($D$2:D984)-SUM($E$2:E984))</f>
        <v/>
      </c>
    </row>
    <row r="985" customFormat="false" ht="15" hidden="false" customHeight="false" outlineLevel="0" collapsed="false">
      <c r="A985" s="34"/>
      <c r="B985" s="35"/>
      <c r="C985" s="35"/>
      <c r="D985" s="36"/>
      <c r="E985" s="36"/>
      <c r="F985" s="35"/>
      <c r="G985" s="35"/>
      <c r="H985" s="37" t="str">
        <f aca="false">IF(AND(D985="",E985=""),"",SUM($D$2:D985)-SUM($E$2:E985))</f>
        <v/>
      </c>
    </row>
    <row r="986" customFormat="false" ht="15" hidden="false" customHeight="false" outlineLevel="0" collapsed="false">
      <c r="A986" s="34"/>
      <c r="B986" s="35"/>
      <c r="C986" s="35"/>
      <c r="D986" s="36"/>
      <c r="E986" s="36"/>
      <c r="F986" s="35"/>
      <c r="G986" s="35"/>
      <c r="H986" s="37" t="str">
        <f aca="false">IF(AND(D986="",E986=""),"",SUM($D$2:D986)-SUM($E$2:E986))</f>
        <v/>
      </c>
    </row>
    <row r="987" customFormat="false" ht="15" hidden="false" customHeight="false" outlineLevel="0" collapsed="false">
      <c r="A987" s="34"/>
      <c r="B987" s="35"/>
      <c r="C987" s="35"/>
      <c r="D987" s="36"/>
      <c r="E987" s="36"/>
      <c r="F987" s="35"/>
      <c r="G987" s="35"/>
      <c r="H987" s="37" t="str">
        <f aca="false">IF(AND(D987="",E987=""),"",SUM($D$2:D987)-SUM($E$2:E987))</f>
        <v/>
      </c>
    </row>
    <row r="988" customFormat="false" ht="15" hidden="false" customHeight="false" outlineLevel="0" collapsed="false">
      <c r="A988" s="34"/>
      <c r="B988" s="35"/>
      <c r="C988" s="35"/>
      <c r="D988" s="36"/>
      <c r="E988" s="36"/>
      <c r="F988" s="35"/>
      <c r="G988" s="35"/>
      <c r="H988" s="37" t="str">
        <f aca="false">IF(AND(D988="",E988=""),"",SUM($D$2:D988)-SUM($E$2:E988))</f>
        <v/>
      </c>
    </row>
    <row r="989" customFormat="false" ht="15" hidden="false" customHeight="false" outlineLevel="0" collapsed="false">
      <c r="A989" s="34"/>
      <c r="B989" s="35"/>
      <c r="C989" s="35"/>
      <c r="D989" s="36"/>
      <c r="E989" s="36"/>
      <c r="F989" s="35"/>
      <c r="G989" s="35"/>
      <c r="H989" s="37" t="str">
        <f aca="false">IF(AND(D989="",E989=""),"",SUM($D$2:D989)-SUM($E$2:E989))</f>
        <v/>
      </c>
    </row>
    <row r="990" customFormat="false" ht="15" hidden="false" customHeight="false" outlineLevel="0" collapsed="false">
      <c r="A990" s="34"/>
      <c r="B990" s="35"/>
      <c r="C990" s="35"/>
      <c r="D990" s="36"/>
      <c r="E990" s="36"/>
      <c r="F990" s="35"/>
      <c r="G990" s="35"/>
      <c r="H990" s="37" t="str">
        <f aca="false">IF(AND(D990="",E990=""),"",SUM($D$2:D990)-SUM($E$2:E990))</f>
        <v/>
      </c>
    </row>
    <row r="991" customFormat="false" ht="15" hidden="false" customHeight="false" outlineLevel="0" collapsed="false">
      <c r="A991" s="34"/>
      <c r="B991" s="35"/>
      <c r="C991" s="35"/>
      <c r="D991" s="36"/>
      <c r="E991" s="36"/>
      <c r="F991" s="35"/>
      <c r="G991" s="35"/>
      <c r="H991" s="37" t="str">
        <f aca="false">IF(AND(D991="",E991=""),"",SUM($D$2:D991)-SUM($E$2:E991))</f>
        <v/>
      </c>
    </row>
    <row r="992" customFormat="false" ht="15" hidden="false" customHeight="false" outlineLevel="0" collapsed="false">
      <c r="A992" s="34"/>
      <c r="B992" s="35"/>
      <c r="C992" s="35"/>
      <c r="D992" s="36"/>
      <c r="E992" s="36"/>
      <c r="F992" s="35"/>
      <c r="G992" s="35"/>
      <c r="H992" s="37" t="str">
        <f aca="false">IF(AND(D992="",E992=""),"",SUM($D$2:D992)-SUM($E$2:E992))</f>
        <v/>
      </c>
    </row>
    <row r="993" customFormat="false" ht="15" hidden="false" customHeight="false" outlineLevel="0" collapsed="false">
      <c r="A993" s="34"/>
      <c r="B993" s="35"/>
      <c r="C993" s="35"/>
      <c r="D993" s="36"/>
      <c r="E993" s="36"/>
      <c r="F993" s="35"/>
      <c r="G993" s="35"/>
      <c r="H993" s="37" t="str">
        <f aca="false">IF(AND(D993="",E993=""),"",SUM($D$2:D993)-SUM($E$2:E993))</f>
        <v/>
      </c>
    </row>
    <row r="994" customFormat="false" ht="15" hidden="false" customHeight="false" outlineLevel="0" collapsed="false">
      <c r="A994" s="34"/>
      <c r="B994" s="35"/>
      <c r="C994" s="35"/>
      <c r="D994" s="36"/>
      <c r="E994" s="36"/>
      <c r="F994" s="35"/>
      <c r="G994" s="35"/>
      <c r="H994" s="37" t="str">
        <f aca="false">IF(AND(D994="",E994=""),"",SUM($D$2:D994)-SUM($E$2:E994))</f>
        <v/>
      </c>
    </row>
    <row r="995" customFormat="false" ht="15" hidden="false" customHeight="false" outlineLevel="0" collapsed="false">
      <c r="A995" s="34"/>
      <c r="B995" s="35"/>
      <c r="C995" s="35"/>
      <c r="D995" s="36"/>
      <c r="E995" s="36"/>
      <c r="F995" s="35"/>
      <c r="G995" s="35"/>
      <c r="H995" s="37" t="str">
        <f aca="false">IF(AND(D995="",E995=""),"",SUM($D$2:D995)-SUM($E$2:E995))</f>
        <v/>
      </c>
    </row>
    <row r="996" customFormat="false" ht="15" hidden="false" customHeight="false" outlineLevel="0" collapsed="false">
      <c r="A996" s="34"/>
      <c r="B996" s="35"/>
      <c r="C996" s="35"/>
      <c r="D996" s="36"/>
      <c r="E996" s="36"/>
      <c r="F996" s="35"/>
      <c r="G996" s="35"/>
      <c r="H996" s="37" t="str">
        <f aca="false">IF(AND(D996="",E996=""),"",SUM($D$2:D996)-SUM($E$2:E996))</f>
        <v/>
      </c>
    </row>
    <row r="997" customFormat="false" ht="15" hidden="false" customHeight="false" outlineLevel="0" collapsed="false">
      <c r="A997" s="34"/>
      <c r="B997" s="35"/>
      <c r="C997" s="35"/>
      <c r="D997" s="36"/>
      <c r="E997" s="36"/>
      <c r="F997" s="35"/>
      <c r="G997" s="35"/>
      <c r="H997" s="37" t="str">
        <f aca="false">IF(AND(D997="",E997=""),"",SUM($D$2:D997)-SUM($E$2:E997))</f>
        <v/>
      </c>
    </row>
    <row r="998" customFormat="false" ht="15" hidden="false" customHeight="false" outlineLevel="0" collapsed="false">
      <c r="A998" s="34"/>
      <c r="B998" s="35"/>
      <c r="C998" s="35"/>
      <c r="D998" s="36"/>
      <c r="E998" s="36"/>
      <c r="F998" s="35"/>
      <c r="G998" s="35"/>
      <c r="H998" s="37" t="str">
        <f aca="false">IF(AND(D998="",E998=""),"",SUM($D$2:D998)-SUM($E$2:E998))</f>
        <v/>
      </c>
    </row>
    <row r="999" customFormat="false" ht="15" hidden="false" customHeight="false" outlineLevel="0" collapsed="false">
      <c r="A999" s="34"/>
      <c r="B999" s="35"/>
      <c r="C999" s="35"/>
      <c r="D999" s="36"/>
      <c r="E999" s="36"/>
      <c r="F999" s="35"/>
      <c r="G999" s="35"/>
      <c r="H999" s="37" t="str">
        <f aca="false">IF(AND(D999="",E999=""),"",SUM($D$2:D999)-SUM($E$2:E999))</f>
        <v/>
      </c>
    </row>
    <row r="1000" customFormat="false" ht="15" hidden="false" customHeight="false" outlineLevel="0" collapsed="false">
      <c r="A1000" s="34"/>
      <c r="B1000" s="35"/>
      <c r="C1000" s="35"/>
      <c r="D1000" s="36"/>
      <c r="E1000" s="36"/>
      <c r="F1000" s="35"/>
      <c r="G1000" s="35"/>
      <c r="H1000" s="37" t="str">
        <f aca="false">IF(AND(D1000="",E1000=""),"",SUM($D$2:D1000)-SUM($E$2:E1000))</f>
        <v/>
      </c>
    </row>
    <row r="1001" customFormat="false" ht="15" hidden="false" customHeight="false" outlineLevel="0" collapsed="false">
      <c r="A1001" s="34"/>
      <c r="B1001" s="35"/>
      <c r="C1001" s="35"/>
      <c r="D1001" s="36"/>
      <c r="E1001" s="36"/>
      <c r="F1001" s="35"/>
      <c r="G1001" s="35"/>
      <c r="H1001" s="37" t="str">
        <f aca="false">IF(AND(D1001="",E1001=""),"",SUM($D$2:D1001)-SUM($E$2:E1001))</f>
        <v/>
      </c>
    </row>
    <row r="1002" customFormat="false" ht="15" hidden="false" customHeight="false" outlineLevel="0" collapsed="false">
      <c r="A1002" s="34"/>
      <c r="B1002" s="35"/>
      <c r="C1002" s="35"/>
      <c r="D1002" s="36"/>
      <c r="E1002" s="36"/>
      <c r="F1002" s="35"/>
      <c r="G1002" s="35"/>
      <c r="H1002" s="37" t="str">
        <f aca="false">IF(AND(D1002="",E1002=""),"",SUM($D$2:D1002)-SUM($E$2:E1002))</f>
        <v/>
      </c>
    </row>
    <row r="1003" customFormat="false" ht="15" hidden="false" customHeight="false" outlineLevel="0" collapsed="false">
      <c r="A1003" s="34"/>
      <c r="B1003" s="35"/>
      <c r="C1003" s="35"/>
      <c r="D1003" s="36"/>
      <c r="E1003" s="36"/>
      <c r="F1003" s="35"/>
      <c r="G1003" s="35"/>
      <c r="H1003" s="37" t="str">
        <f aca="false">IF(AND(D1003="",E1003=""),"",SUM($D$2:D1003)-SUM($E$2:E1003))</f>
        <v/>
      </c>
    </row>
    <row r="1004" customFormat="false" ht="15" hidden="false" customHeight="false" outlineLevel="0" collapsed="false">
      <c r="A1004" s="34"/>
      <c r="B1004" s="35"/>
      <c r="C1004" s="35"/>
      <c r="D1004" s="36"/>
      <c r="E1004" s="36"/>
      <c r="F1004" s="35"/>
      <c r="G1004" s="35"/>
      <c r="H1004" s="37" t="str">
        <f aca="false">IF(AND(D1004="",E1004=""),"",SUM($D$2:D1004)-SUM($E$2:E1004))</f>
        <v/>
      </c>
    </row>
    <row r="1005" customFormat="false" ht="15" hidden="false" customHeight="false" outlineLevel="0" collapsed="false">
      <c r="A1005" s="34"/>
      <c r="B1005" s="35"/>
      <c r="C1005" s="35"/>
      <c r="D1005" s="36"/>
      <c r="E1005" s="36"/>
      <c r="F1005" s="35"/>
      <c r="G1005" s="35"/>
      <c r="H1005" s="37" t="str">
        <f aca="false">IF(AND(D1005="",E1005=""),"",SUM($D$2:D1005)-SUM($E$2:E1005))</f>
        <v/>
      </c>
    </row>
    <row r="1006" customFormat="false" ht="15" hidden="false" customHeight="false" outlineLevel="0" collapsed="false">
      <c r="A1006" s="34"/>
      <c r="B1006" s="35"/>
      <c r="C1006" s="35"/>
      <c r="D1006" s="36"/>
      <c r="E1006" s="36"/>
      <c r="F1006" s="35"/>
      <c r="G1006" s="35"/>
      <c r="H1006" s="37" t="str">
        <f aca="false">IF(AND(D1006="",E1006=""),"",SUM($D$2:D1006)-SUM($E$2:E1006))</f>
        <v/>
      </c>
    </row>
    <row r="1007" customFormat="false" ht="15" hidden="false" customHeight="false" outlineLevel="0" collapsed="false">
      <c r="A1007" s="34"/>
      <c r="B1007" s="35"/>
      <c r="C1007" s="35"/>
      <c r="D1007" s="36"/>
      <c r="E1007" s="36"/>
      <c r="F1007" s="35"/>
      <c r="G1007" s="35"/>
      <c r="H1007" s="37" t="str">
        <f aca="false">IF(AND(D1007="",E1007=""),"",SUM($D$2:D1007)-SUM($E$2:E1007))</f>
        <v/>
      </c>
    </row>
    <row r="1008" customFormat="false" ht="15" hidden="false" customHeight="false" outlineLevel="0" collapsed="false">
      <c r="A1008" s="34"/>
      <c r="B1008" s="35"/>
      <c r="C1008" s="35"/>
      <c r="D1008" s="36"/>
      <c r="E1008" s="36"/>
      <c r="F1008" s="35"/>
      <c r="G1008" s="35"/>
      <c r="H1008" s="37" t="str">
        <f aca="false">IF(AND(D1008="",E1008=""),"",SUM($D$2:D1008)-SUM($E$2:E1008))</f>
        <v/>
      </c>
    </row>
    <row r="1009" customFormat="false" ht="15" hidden="false" customHeight="false" outlineLevel="0" collapsed="false">
      <c r="A1009" s="34"/>
      <c r="B1009" s="35"/>
      <c r="C1009" s="35"/>
      <c r="D1009" s="36"/>
      <c r="E1009" s="36"/>
      <c r="F1009" s="35"/>
      <c r="G1009" s="35"/>
      <c r="H1009" s="37" t="str">
        <f aca="false">IF(AND(D1009="",E1009=""),"",SUM($D$2:D1009)-SUM($E$2:E1009))</f>
        <v/>
      </c>
    </row>
    <row r="1010" customFormat="false" ht="15" hidden="false" customHeight="false" outlineLevel="0" collapsed="false">
      <c r="A1010" s="34"/>
      <c r="B1010" s="35"/>
      <c r="C1010" s="35"/>
      <c r="D1010" s="36"/>
      <c r="E1010" s="36"/>
      <c r="F1010" s="35"/>
      <c r="G1010" s="35"/>
      <c r="H1010" s="37" t="str">
        <f aca="false">IF(AND(D1010="",E1010=""),"",SUM($D$2:D1010)-SUM($E$2:E1010))</f>
        <v/>
      </c>
    </row>
    <row r="1011" customFormat="false" ht="15" hidden="false" customHeight="false" outlineLevel="0" collapsed="false">
      <c r="A1011" s="34"/>
      <c r="B1011" s="35"/>
      <c r="C1011" s="35"/>
      <c r="D1011" s="36"/>
      <c r="E1011" s="36"/>
      <c r="F1011" s="35"/>
      <c r="G1011" s="35"/>
      <c r="H1011" s="37" t="str">
        <f aca="false">IF(AND(D1011="",E1011=""),"",SUM($D$2:D1011)-SUM($E$2:E1011))</f>
        <v/>
      </c>
    </row>
    <row r="1012" customFormat="false" ht="15" hidden="false" customHeight="false" outlineLevel="0" collapsed="false">
      <c r="A1012" s="34"/>
      <c r="B1012" s="35"/>
      <c r="C1012" s="35"/>
      <c r="D1012" s="36"/>
      <c r="E1012" s="36"/>
      <c r="F1012" s="35"/>
      <c r="G1012" s="35"/>
      <c r="H1012" s="37" t="str">
        <f aca="false">IF(AND(D1012="",E1012=""),"",SUM($D$2:D1012)-SUM($E$2:E1012))</f>
        <v/>
      </c>
    </row>
    <row r="1013" customFormat="false" ht="15" hidden="false" customHeight="false" outlineLevel="0" collapsed="false">
      <c r="A1013" s="34"/>
      <c r="B1013" s="35"/>
      <c r="C1013" s="35"/>
      <c r="D1013" s="36"/>
      <c r="E1013" s="36"/>
      <c r="F1013" s="35"/>
      <c r="G1013" s="35"/>
      <c r="H1013" s="37" t="str">
        <f aca="false">IF(AND(D1013="",E1013=""),"",SUM($D$2:D1013)-SUM($E$2:E1013))</f>
        <v/>
      </c>
    </row>
    <row r="1014" customFormat="false" ht="15" hidden="false" customHeight="false" outlineLevel="0" collapsed="false">
      <c r="A1014" s="34"/>
      <c r="B1014" s="35"/>
      <c r="C1014" s="35"/>
      <c r="D1014" s="36"/>
      <c r="E1014" s="36"/>
      <c r="F1014" s="35"/>
      <c r="G1014" s="35"/>
      <c r="H1014" s="37" t="str">
        <f aca="false">IF(AND(D1014="",E1014=""),"",SUM($D$2:D1014)-SUM($E$2:E1014))</f>
        <v/>
      </c>
    </row>
    <row r="1015" customFormat="false" ht="15" hidden="false" customHeight="false" outlineLevel="0" collapsed="false">
      <c r="A1015" s="34"/>
      <c r="B1015" s="35"/>
      <c r="C1015" s="35"/>
      <c r="D1015" s="36"/>
      <c r="E1015" s="36"/>
      <c r="F1015" s="35"/>
      <c r="G1015" s="35"/>
      <c r="H1015" s="37" t="str">
        <f aca="false">IF(AND(D1015="",E1015=""),"",SUM($D$2:D1015)-SUM($E$2:E1015))</f>
        <v/>
      </c>
    </row>
    <row r="1016" customFormat="false" ht="15" hidden="false" customHeight="false" outlineLevel="0" collapsed="false">
      <c r="A1016" s="34"/>
      <c r="B1016" s="35"/>
      <c r="C1016" s="35"/>
      <c r="D1016" s="36"/>
      <c r="E1016" s="36"/>
      <c r="F1016" s="35"/>
      <c r="G1016" s="35"/>
      <c r="H1016" s="37" t="str">
        <f aca="false">IF(AND(D1016="",E1016=""),"",SUM($D$2:D1016)-SUM($E$2:E1016))</f>
        <v/>
      </c>
    </row>
    <row r="1017" customFormat="false" ht="15" hidden="false" customHeight="false" outlineLevel="0" collapsed="false">
      <c r="A1017" s="34"/>
      <c r="B1017" s="35"/>
      <c r="C1017" s="35"/>
      <c r="D1017" s="36"/>
      <c r="E1017" s="36"/>
      <c r="F1017" s="35"/>
      <c r="G1017" s="35"/>
      <c r="H1017" s="37" t="str">
        <f aca="false">IF(AND(D1017="",E1017=""),"",SUM($D$2:D1017)-SUM($E$2:E1017))</f>
        <v/>
      </c>
    </row>
    <row r="1018" customFormat="false" ht="15" hidden="false" customHeight="false" outlineLevel="0" collapsed="false">
      <c r="A1018" s="34"/>
      <c r="B1018" s="35"/>
      <c r="C1018" s="35"/>
      <c r="D1018" s="36"/>
      <c r="E1018" s="36"/>
      <c r="F1018" s="35"/>
      <c r="G1018" s="35"/>
      <c r="H1018" s="37" t="str">
        <f aca="false">IF(AND(D1018="",E1018=""),"",SUM($D$2:D1018)-SUM($E$2:E1018))</f>
        <v/>
      </c>
    </row>
    <row r="1019" customFormat="false" ht="15" hidden="false" customHeight="false" outlineLevel="0" collapsed="false">
      <c r="A1019" s="34"/>
      <c r="B1019" s="35"/>
      <c r="C1019" s="35"/>
      <c r="D1019" s="36"/>
      <c r="E1019" s="36"/>
      <c r="F1019" s="35"/>
      <c r="G1019" s="35"/>
      <c r="H1019" s="37" t="str">
        <f aca="false">IF(AND(D1019="",E1019=""),"",SUM($D$2:D1019)-SUM($E$2:E1019))</f>
        <v/>
      </c>
    </row>
    <row r="1020" customFormat="false" ht="15" hidden="false" customHeight="false" outlineLevel="0" collapsed="false">
      <c r="A1020" s="34"/>
      <c r="B1020" s="35"/>
      <c r="C1020" s="35"/>
      <c r="D1020" s="36"/>
      <c r="E1020" s="36"/>
      <c r="F1020" s="35"/>
      <c r="G1020" s="35"/>
      <c r="H1020" s="37" t="str">
        <f aca="false">IF(AND(D1020="",E1020=""),"",SUM($D$2:D1020)-SUM($E$2:E1020))</f>
        <v/>
      </c>
    </row>
    <row r="1021" customFormat="false" ht="15" hidden="false" customHeight="false" outlineLevel="0" collapsed="false">
      <c r="A1021" s="34"/>
      <c r="B1021" s="35"/>
      <c r="C1021" s="35"/>
      <c r="D1021" s="36"/>
      <c r="E1021" s="36"/>
      <c r="F1021" s="35"/>
      <c r="G1021" s="35"/>
      <c r="H1021" s="37" t="str">
        <f aca="false">IF(AND(D1021="",E1021=""),"",SUM($D$2:D1021)-SUM($E$2:E1021))</f>
        <v/>
      </c>
    </row>
    <row r="1022" customFormat="false" ht="15" hidden="false" customHeight="false" outlineLevel="0" collapsed="false">
      <c r="A1022" s="34"/>
      <c r="B1022" s="35"/>
      <c r="C1022" s="35"/>
      <c r="D1022" s="36"/>
      <c r="E1022" s="36"/>
      <c r="F1022" s="35"/>
      <c r="G1022" s="35"/>
      <c r="H1022" s="37" t="str">
        <f aca="false">IF(AND(D1022="",E1022=""),"",SUM($D$2:D1022)-SUM($E$2:E1022))</f>
        <v/>
      </c>
    </row>
    <row r="1023" customFormat="false" ht="15" hidden="false" customHeight="false" outlineLevel="0" collapsed="false">
      <c r="A1023" s="34"/>
      <c r="B1023" s="35"/>
      <c r="C1023" s="35"/>
      <c r="D1023" s="36"/>
      <c r="E1023" s="36"/>
      <c r="F1023" s="35"/>
      <c r="G1023" s="35"/>
      <c r="H1023" s="37" t="str">
        <f aca="false">IF(AND(D1023="",E1023=""),"",SUM($D$2:D1023)-SUM($E$2:E1023))</f>
        <v/>
      </c>
    </row>
    <row r="1024" customFormat="false" ht="15" hidden="false" customHeight="false" outlineLevel="0" collapsed="false">
      <c r="A1024" s="34"/>
      <c r="B1024" s="35"/>
      <c r="C1024" s="35"/>
      <c r="D1024" s="36"/>
      <c r="E1024" s="36"/>
      <c r="F1024" s="35"/>
      <c r="G1024" s="35"/>
      <c r="H1024" s="37" t="str">
        <f aca="false">IF(AND(D1024="",E1024=""),"",SUM($D$2:D1024)-SUM($E$2:E1024))</f>
        <v/>
      </c>
    </row>
    <row r="1025" customFormat="false" ht="15" hidden="false" customHeight="false" outlineLevel="0" collapsed="false">
      <c r="A1025" s="34"/>
      <c r="B1025" s="35"/>
      <c r="C1025" s="35"/>
      <c r="D1025" s="36"/>
      <c r="E1025" s="36"/>
      <c r="F1025" s="35"/>
      <c r="G1025" s="35"/>
      <c r="H1025" s="37" t="str">
        <f aca="false">IF(AND(D1025="",E1025=""),"",SUM($D$2:D1025)-SUM($E$2:E1025))</f>
        <v/>
      </c>
    </row>
    <row r="1026" customFormat="false" ht="15" hidden="false" customHeight="false" outlineLevel="0" collapsed="false">
      <c r="A1026" s="34"/>
      <c r="B1026" s="35"/>
      <c r="C1026" s="35"/>
      <c r="D1026" s="36"/>
      <c r="E1026" s="36"/>
      <c r="F1026" s="35"/>
      <c r="G1026" s="35"/>
      <c r="H1026" s="37" t="str">
        <f aca="false">IF(AND(D1026="",E1026=""),"",SUM($D$2:D1026)-SUM($E$2:E1026))</f>
        <v/>
      </c>
    </row>
    <row r="1027" customFormat="false" ht="15" hidden="false" customHeight="false" outlineLevel="0" collapsed="false">
      <c r="A1027" s="34"/>
      <c r="B1027" s="35"/>
      <c r="C1027" s="35"/>
      <c r="D1027" s="36"/>
      <c r="E1027" s="36"/>
      <c r="F1027" s="35"/>
      <c r="G1027" s="35"/>
      <c r="H1027" s="37" t="str">
        <f aca="false">IF(AND(D1027="",E1027=""),"",SUM($D$2:D1027)-SUM($E$2:E1027))</f>
        <v/>
      </c>
    </row>
    <row r="1028" customFormat="false" ht="15" hidden="false" customHeight="false" outlineLevel="0" collapsed="false">
      <c r="A1028" s="34"/>
      <c r="B1028" s="35"/>
      <c r="C1028" s="35"/>
      <c r="D1028" s="36"/>
      <c r="E1028" s="36"/>
      <c r="F1028" s="35"/>
      <c r="G1028" s="35"/>
      <c r="H1028" s="37" t="str">
        <f aca="false">IF(AND(D1028="",E1028=""),"",SUM($D$2:D1028)-SUM($E$2:E1028))</f>
        <v/>
      </c>
    </row>
    <row r="1029" customFormat="false" ht="15" hidden="false" customHeight="false" outlineLevel="0" collapsed="false">
      <c r="A1029" s="34"/>
      <c r="B1029" s="35"/>
      <c r="C1029" s="35"/>
      <c r="D1029" s="36"/>
      <c r="E1029" s="36"/>
      <c r="F1029" s="35"/>
      <c r="G1029" s="35"/>
      <c r="H1029" s="37" t="str">
        <f aca="false">IF(AND(D1029="",E1029=""),"",SUM($D$2:D1029)-SUM($E$2:E1029))</f>
        <v/>
      </c>
    </row>
    <row r="1030" customFormat="false" ht="15" hidden="false" customHeight="false" outlineLevel="0" collapsed="false">
      <c r="A1030" s="34"/>
      <c r="B1030" s="35"/>
      <c r="C1030" s="35"/>
      <c r="D1030" s="36"/>
      <c r="E1030" s="36"/>
      <c r="F1030" s="35"/>
      <c r="G1030" s="35"/>
      <c r="H1030" s="37" t="str">
        <f aca="false">IF(AND(D1030="",E1030=""),"",SUM($D$2:D1030)-SUM($E$2:E1030))</f>
        <v/>
      </c>
    </row>
    <row r="1031" customFormat="false" ht="15" hidden="false" customHeight="false" outlineLevel="0" collapsed="false">
      <c r="A1031" s="34"/>
      <c r="B1031" s="35"/>
      <c r="C1031" s="35"/>
      <c r="D1031" s="36"/>
      <c r="E1031" s="36"/>
      <c r="F1031" s="35"/>
      <c r="G1031" s="35"/>
      <c r="H1031" s="37" t="str">
        <f aca="false">IF(AND(D1031="",E1031=""),"",SUM($D$2:D1031)-SUM($E$2:E1031))</f>
        <v/>
      </c>
    </row>
    <row r="1032" customFormat="false" ht="15" hidden="false" customHeight="false" outlineLevel="0" collapsed="false">
      <c r="A1032" s="34"/>
      <c r="B1032" s="35"/>
      <c r="C1032" s="35"/>
      <c r="D1032" s="36"/>
      <c r="E1032" s="36"/>
      <c r="F1032" s="35"/>
      <c r="G1032" s="35"/>
      <c r="H1032" s="37" t="str">
        <f aca="false">IF(AND(D1032="",E1032=""),"",SUM($D$2:D1032)-SUM($E$2:E1032))</f>
        <v/>
      </c>
    </row>
    <row r="1033" customFormat="false" ht="15" hidden="false" customHeight="false" outlineLevel="0" collapsed="false">
      <c r="A1033" s="34"/>
      <c r="B1033" s="35"/>
      <c r="C1033" s="35"/>
      <c r="D1033" s="36"/>
      <c r="E1033" s="36"/>
      <c r="F1033" s="35"/>
      <c r="G1033" s="35"/>
      <c r="H1033" s="37" t="str">
        <f aca="false">IF(AND(D1033="",E1033=""),"",SUM($D$2:D1033)-SUM($E$2:E1033))</f>
        <v/>
      </c>
    </row>
    <row r="1034" customFormat="false" ht="15" hidden="false" customHeight="false" outlineLevel="0" collapsed="false">
      <c r="A1034" s="34"/>
      <c r="B1034" s="35"/>
      <c r="C1034" s="35"/>
      <c r="D1034" s="36"/>
      <c r="E1034" s="36"/>
      <c r="F1034" s="35"/>
      <c r="G1034" s="35"/>
      <c r="H1034" s="37" t="str">
        <f aca="false">IF(AND(D1034="",E1034=""),"",SUM($D$2:D1034)-SUM($E$2:E1034))</f>
        <v/>
      </c>
    </row>
    <row r="1035" customFormat="false" ht="15" hidden="false" customHeight="false" outlineLevel="0" collapsed="false">
      <c r="A1035" s="34"/>
      <c r="B1035" s="35"/>
      <c r="C1035" s="35"/>
      <c r="D1035" s="36"/>
      <c r="E1035" s="36"/>
      <c r="F1035" s="35"/>
      <c r="G1035" s="35"/>
      <c r="H1035" s="37" t="str">
        <f aca="false">IF(AND(D1035="",E1035=""),"",SUM($D$2:D1035)-SUM($E$2:E1035))</f>
        <v/>
      </c>
    </row>
    <row r="1036" customFormat="false" ht="15" hidden="false" customHeight="false" outlineLevel="0" collapsed="false">
      <c r="A1036" s="34"/>
      <c r="B1036" s="35"/>
      <c r="C1036" s="35"/>
      <c r="D1036" s="36"/>
      <c r="E1036" s="36"/>
      <c r="F1036" s="35"/>
      <c r="G1036" s="35"/>
      <c r="H1036" s="37" t="str">
        <f aca="false">IF(AND(D1036="",E1036=""),"",SUM($D$2:D1036)-SUM($E$2:E1036))</f>
        <v/>
      </c>
    </row>
    <row r="1037" customFormat="false" ht="15" hidden="false" customHeight="false" outlineLevel="0" collapsed="false">
      <c r="A1037" s="34"/>
      <c r="B1037" s="35"/>
      <c r="C1037" s="35"/>
      <c r="D1037" s="36"/>
      <c r="E1037" s="36"/>
      <c r="F1037" s="35"/>
      <c r="G1037" s="35"/>
      <c r="H1037" s="37" t="str">
        <f aca="false">IF(AND(D1037="",E1037=""),"",SUM($D$2:D1037)-SUM($E$2:E1037))</f>
        <v/>
      </c>
    </row>
    <row r="1038" customFormat="false" ht="15" hidden="false" customHeight="false" outlineLevel="0" collapsed="false">
      <c r="A1038" s="34"/>
      <c r="B1038" s="35"/>
      <c r="C1038" s="35"/>
      <c r="D1038" s="36"/>
      <c r="E1038" s="36"/>
      <c r="F1038" s="35"/>
      <c r="G1038" s="35"/>
      <c r="H1038" s="37" t="str">
        <f aca="false">IF(AND(D1038="",E1038=""),"",SUM($D$2:D1038)-SUM($E$2:E1038))</f>
        <v/>
      </c>
    </row>
    <row r="1039" customFormat="false" ht="15" hidden="false" customHeight="false" outlineLevel="0" collapsed="false">
      <c r="A1039" s="34"/>
      <c r="B1039" s="35"/>
      <c r="C1039" s="35"/>
      <c r="D1039" s="36"/>
      <c r="E1039" s="36"/>
      <c r="F1039" s="35"/>
      <c r="G1039" s="35"/>
      <c r="H1039" s="37" t="str">
        <f aca="false">IF(AND(D1039="",E1039=""),"",SUM($D$2:D1039)-SUM($E$2:E1039))</f>
        <v/>
      </c>
    </row>
    <row r="1040" customFormat="false" ht="15" hidden="false" customHeight="false" outlineLevel="0" collapsed="false">
      <c r="A1040" s="34"/>
      <c r="B1040" s="35"/>
      <c r="C1040" s="35"/>
      <c r="D1040" s="36"/>
      <c r="E1040" s="36"/>
      <c r="F1040" s="35"/>
      <c r="G1040" s="35"/>
      <c r="H1040" s="37" t="str">
        <f aca="false">IF(AND(D1040="",E1040=""),"",SUM($D$2:D1040)-SUM($E$2:E1040))</f>
        <v/>
      </c>
    </row>
    <row r="1041" customFormat="false" ht="15" hidden="false" customHeight="false" outlineLevel="0" collapsed="false">
      <c r="A1041" s="34"/>
      <c r="B1041" s="35"/>
      <c r="C1041" s="35"/>
      <c r="D1041" s="36"/>
      <c r="E1041" s="36"/>
      <c r="F1041" s="35"/>
      <c r="G1041" s="35"/>
      <c r="H1041" s="37" t="str">
        <f aca="false">IF(AND(D1041="",E1041=""),"",SUM($D$2:D1041)-SUM($E$2:E1041))</f>
        <v/>
      </c>
    </row>
    <row r="1042" customFormat="false" ht="15" hidden="false" customHeight="false" outlineLevel="0" collapsed="false">
      <c r="A1042" s="34"/>
      <c r="B1042" s="35"/>
      <c r="C1042" s="35"/>
      <c r="D1042" s="36"/>
      <c r="E1042" s="36"/>
      <c r="F1042" s="35"/>
      <c r="G1042" s="35"/>
      <c r="H1042" s="37" t="str">
        <f aca="false">IF(AND(D1042="",E1042=""),"",SUM($D$2:D1042)-SUM($E$2:E1042))</f>
        <v/>
      </c>
    </row>
    <row r="1043" customFormat="false" ht="15" hidden="false" customHeight="false" outlineLevel="0" collapsed="false">
      <c r="A1043" s="34"/>
      <c r="B1043" s="35"/>
      <c r="C1043" s="35"/>
      <c r="D1043" s="36"/>
      <c r="E1043" s="36"/>
      <c r="F1043" s="35"/>
      <c r="G1043" s="35"/>
      <c r="H1043" s="37" t="str">
        <f aca="false">IF(AND(D1043="",E1043=""),"",SUM($D$2:D1043)-SUM($E$2:E1043))</f>
        <v/>
      </c>
    </row>
    <row r="1044" customFormat="false" ht="15" hidden="false" customHeight="false" outlineLevel="0" collapsed="false">
      <c r="A1044" s="34"/>
      <c r="B1044" s="35"/>
      <c r="C1044" s="35"/>
      <c r="D1044" s="36"/>
      <c r="E1044" s="36"/>
      <c r="F1044" s="35"/>
      <c r="G1044" s="35"/>
      <c r="H1044" s="37" t="str">
        <f aca="false">IF(AND(D1044="",E1044=""),"",SUM($D$2:D1044)-SUM($E$2:E1044))</f>
        <v/>
      </c>
    </row>
    <row r="1045" customFormat="false" ht="15" hidden="false" customHeight="false" outlineLevel="0" collapsed="false">
      <c r="A1045" s="34"/>
      <c r="B1045" s="35"/>
      <c r="C1045" s="35"/>
      <c r="D1045" s="36"/>
      <c r="E1045" s="36"/>
      <c r="F1045" s="35"/>
      <c r="G1045" s="35"/>
      <c r="H1045" s="37" t="str">
        <f aca="false">IF(AND(D1045="",E1045=""),"",SUM($D$2:D1045)-SUM($E$2:E1045))</f>
        <v/>
      </c>
    </row>
    <row r="1046" customFormat="false" ht="15" hidden="false" customHeight="false" outlineLevel="0" collapsed="false">
      <c r="A1046" s="34"/>
      <c r="B1046" s="35"/>
      <c r="C1046" s="35"/>
      <c r="D1046" s="36"/>
      <c r="E1046" s="36"/>
      <c r="F1046" s="35"/>
      <c r="G1046" s="35"/>
      <c r="H1046" s="37" t="str">
        <f aca="false">IF(AND(D1046="",E1046=""),"",SUM($D$2:D1046)-SUM($E$2:E1046))</f>
        <v/>
      </c>
    </row>
    <row r="1047" customFormat="false" ht="15" hidden="false" customHeight="false" outlineLevel="0" collapsed="false">
      <c r="A1047" s="34"/>
      <c r="B1047" s="35"/>
      <c r="C1047" s="35"/>
      <c r="D1047" s="36"/>
      <c r="E1047" s="36"/>
      <c r="F1047" s="35"/>
      <c r="G1047" s="35"/>
      <c r="H1047" s="37" t="str">
        <f aca="false">IF(AND(D1047="",E1047=""),"",SUM($D$2:D1047)-SUM($E$2:E1047))</f>
        <v/>
      </c>
    </row>
    <row r="1048" customFormat="false" ht="15" hidden="false" customHeight="false" outlineLevel="0" collapsed="false">
      <c r="A1048" s="34"/>
      <c r="B1048" s="35"/>
      <c r="C1048" s="35"/>
      <c r="D1048" s="36"/>
      <c r="E1048" s="36"/>
      <c r="F1048" s="35"/>
      <c r="G1048" s="35"/>
      <c r="H1048" s="37" t="str">
        <f aca="false">IF(AND(D1048="",E1048=""),"",SUM($D$2:D1048)-SUM($E$2:E1048))</f>
        <v/>
      </c>
    </row>
    <row r="1049" customFormat="false" ht="15" hidden="false" customHeight="false" outlineLevel="0" collapsed="false">
      <c r="A1049" s="34"/>
      <c r="B1049" s="35"/>
      <c r="C1049" s="35"/>
      <c r="D1049" s="36"/>
      <c r="E1049" s="36"/>
      <c r="F1049" s="35"/>
      <c r="G1049" s="35"/>
      <c r="H1049" s="37" t="str">
        <f aca="false">IF(AND(D1049="",E1049=""),"",SUM($D$2:D1049)-SUM($E$2:E1049))</f>
        <v/>
      </c>
    </row>
    <row r="1050" customFormat="false" ht="15" hidden="false" customHeight="false" outlineLevel="0" collapsed="false">
      <c r="A1050" s="34"/>
      <c r="B1050" s="35"/>
      <c r="C1050" s="35"/>
      <c r="D1050" s="36"/>
      <c r="E1050" s="36"/>
      <c r="F1050" s="35"/>
      <c r="G1050" s="35"/>
      <c r="H1050" s="37" t="str">
        <f aca="false">IF(AND(D1050="",E1050=""),"",SUM($D$2:D1050)-SUM($E$2:E1050))</f>
        <v/>
      </c>
    </row>
    <row r="1051" customFormat="false" ht="15" hidden="false" customHeight="false" outlineLevel="0" collapsed="false">
      <c r="A1051" s="34"/>
      <c r="B1051" s="35"/>
      <c r="C1051" s="35"/>
      <c r="D1051" s="36"/>
      <c r="E1051" s="36"/>
      <c r="F1051" s="35"/>
      <c r="G1051" s="35"/>
      <c r="H1051" s="37" t="str">
        <f aca="false">IF(AND(D1051="",E1051=""),"",SUM($D$2:D1051)-SUM($E$2:E1051))</f>
        <v/>
      </c>
    </row>
    <row r="1052" customFormat="false" ht="15" hidden="false" customHeight="false" outlineLevel="0" collapsed="false">
      <c r="A1052" s="34"/>
      <c r="B1052" s="35"/>
      <c r="C1052" s="35"/>
      <c r="D1052" s="36"/>
      <c r="E1052" s="36"/>
      <c r="F1052" s="35"/>
      <c r="G1052" s="35"/>
      <c r="H1052" s="37" t="str">
        <f aca="false">IF(AND(D1052="",E1052=""),"",SUM($D$2:D1052)-SUM($E$2:E1052))</f>
        <v/>
      </c>
    </row>
    <row r="1053" customFormat="false" ht="15" hidden="false" customHeight="false" outlineLevel="0" collapsed="false">
      <c r="A1053" s="34"/>
      <c r="B1053" s="35"/>
      <c r="C1053" s="35"/>
      <c r="D1053" s="36"/>
      <c r="E1053" s="36"/>
      <c r="F1053" s="35"/>
      <c r="G1053" s="35"/>
      <c r="H1053" s="37" t="str">
        <f aca="false">IF(AND(D1053="",E1053=""),"",SUM($D$2:D1053)-SUM($E$2:E1053))</f>
        <v/>
      </c>
    </row>
    <row r="1054" customFormat="false" ht="15" hidden="false" customHeight="false" outlineLevel="0" collapsed="false">
      <c r="A1054" s="34"/>
      <c r="B1054" s="35"/>
      <c r="C1054" s="35"/>
      <c r="D1054" s="36"/>
      <c r="E1054" s="36"/>
      <c r="F1054" s="35"/>
      <c r="G1054" s="35"/>
      <c r="H1054" s="37" t="str">
        <f aca="false">IF(AND(D1054="",E1054=""),"",SUM($D$2:D1054)-SUM($E$2:E1054))</f>
        <v/>
      </c>
    </row>
    <row r="1055" customFormat="false" ht="15" hidden="false" customHeight="false" outlineLevel="0" collapsed="false">
      <c r="A1055" s="34"/>
      <c r="B1055" s="35"/>
      <c r="C1055" s="35"/>
      <c r="D1055" s="36"/>
      <c r="E1055" s="36"/>
      <c r="F1055" s="35"/>
      <c r="G1055" s="35"/>
      <c r="H1055" s="37" t="str">
        <f aca="false">IF(AND(D1055="",E1055=""),"",SUM($D$2:D1055)-SUM($E$2:E1055))</f>
        <v/>
      </c>
    </row>
    <row r="1056" customFormat="false" ht="15" hidden="false" customHeight="false" outlineLevel="0" collapsed="false">
      <c r="A1056" s="34"/>
      <c r="B1056" s="35"/>
      <c r="C1056" s="35"/>
      <c r="D1056" s="36"/>
      <c r="E1056" s="36"/>
      <c r="F1056" s="35"/>
      <c r="G1056" s="35"/>
      <c r="H1056" s="37" t="str">
        <f aca="false">IF(AND(D1056="",E1056=""),"",SUM($D$2:D1056)-SUM($E$2:E1056))</f>
        <v/>
      </c>
    </row>
    <row r="1057" customFormat="false" ht="15" hidden="false" customHeight="false" outlineLevel="0" collapsed="false">
      <c r="A1057" s="34"/>
      <c r="B1057" s="35"/>
      <c r="C1057" s="35"/>
      <c r="D1057" s="36"/>
      <c r="E1057" s="36"/>
      <c r="F1057" s="35"/>
      <c r="G1057" s="35"/>
      <c r="H1057" s="37" t="str">
        <f aca="false">IF(AND(D1057="",E1057=""),"",SUM($D$2:D1057)-SUM($E$2:E1057))</f>
        <v/>
      </c>
    </row>
    <row r="1058" customFormat="false" ht="15" hidden="false" customHeight="false" outlineLevel="0" collapsed="false">
      <c r="A1058" s="34"/>
      <c r="B1058" s="35"/>
      <c r="C1058" s="35"/>
      <c r="D1058" s="36"/>
      <c r="E1058" s="36"/>
      <c r="F1058" s="35"/>
      <c r="G1058" s="35"/>
      <c r="H1058" s="37" t="str">
        <f aca="false">IF(AND(D1058="",E1058=""),"",SUM($D$2:D1058)-SUM($E$2:E1058))</f>
        <v/>
      </c>
    </row>
    <row r="1059" customFormat="false" ht="15" hidden="false" customHeight="false" outlineLevel="0" collapsed="false">
      <c r="A1059" s="34"/>
      <c r="B1059" s="35"/>
      <c r="C1059" s="35"/>
      <c r="D1059" s="36"/>
      <c r="E1059" s="36"/>
      <c r="F1059" s="35"/>
      <c r="G1059" s="35"/>
      <c r="H1059" s="37" t="str">
        <f aca="false">IF(AND(D1059="",E1059=""),"",SUM($D$2:D1059)-SUM($E$2:E1059))</f>
        <v/>
      </c>
    </row>
    <row r="1060" customFormat="false" ht="15" hidden="false" customHeight="false" outlineLevel="0" collapsed="false">
      <c r="A1060" s="34"/>
      <c r="B1060" s="35"/>
      <c r="C1060" s="35"/>
      <c r="D1060" s="36"/>
      <c r="E1060" s="36"/>
      <c r="F1060" s="35"/>
      <c r="G1060" s="35"/>
      <c r="H1060" s="37" t="str">
        <f aca="false">IF(AND(D1060="",E1060=""),"",SUM($D$2:D1060)-SUM($E$2:E1060))</f>
        <v/>
      </c>
    </row>
    <row r="1061" customFormat="false" ht="15" hidden="false" customHeight="false" outlineLevel="0" collapsed="false">
      <c r="A1061" s="34"/>
      <c r="B1061" s="35"/>
      <c r="C1061" s="35"/>
      <c r="D1061" s="36"/>
      <c r="E1061" s="36"/>
      <c r="F1061" s="35"/>
      <c r="G1061" s="35"/>
      <c r="H1061" s="37" t="str">
        <f aca="false">IF(AND(D1061="",E1061=""),"",SUM($D$2:D1061)-SUM($E$2:E1061))</f>
        <v/>
      </c>
    </row>
    <row r="1062" customFormat="false" ht="15" hidden="false" customHeight="false" outlineLevel="0" collapsed="false">
      <c r="A1062" s="34"/>
      <c r="B1062" s="35"/>
      <c r="C1062" s="35"/>
      <c r="D1062" s="36"/>
      <c r="E1062" s="36"/>
      <c r="F1062" s="35"/>
      <c r="G1062" s="35"/>
      <c r="H1062" s="37" t="str">
        <f aca="false">IF(AND(D1062="",E1062=""),"",SUM($D$2:D1062)-SUM($E$2:E1062))</f>
        <v/>
      </c>
    </row>
    <row r="1063" customFormat="false" ht="15" hidden="false" customHeight="false" outlineLevel="0" collapsed="false">
      <c r="A1063" s="34"/>
      <c r="B1063" s="35"/>
      <c r="C1063" s="35"/>
      <c r="D1063" s="36"/>
      <c r="E1063" s="36"/>
      <c r="F1063" s="35"/>
      <c r="G1063" s="35"/>
      <c r="H1063" s="37" t="str">
        <f aca="false">IF(AND(D1063="",E1063=""),"",SUM($D$2:D1063)-SUM($E$2:E1063))</f>
        <v/>
      </c>
    </row>
    <row r="1064" customFormat="false" ht="15" hidden="false" customHeight="false" outlineLevel="0" collapsed="false">
      <c r="A1064" s="34"/>
      <c r="B1064" s="35"/>
      <c r="C1064" s="35"/>
      <c r="D1064" s="36"/>
      <c r="E1064" s="36"/>
      <c r="F1064" s="35"/>
      <c r="G1064" s="35"/>
      <c r="H1064" s="37" t="str">
        <f aca="false">IF(AND(D1064="",E1064=""),"",SUM($D$2:D1064)-SUM($E$2:E1064))</f>
        <v/>
      </c>
    </row>
    <row r="1065" customFormat="false" ht="15" hidden="false" customHeight="false" outlineLevel="0" collapsed="false">
      <c r="A1065" s="34"/>
      <c r="B1065" s="35"/>
      <c r="C1065" s="35"/>
      <c r="D1065" s="36"/>
      <c r="E1065" s="36"/>
      <c r="F1065" s="35"/>
      <c r="G1065" s="35"/>
      <c r="H1065" s="37" t="str">
        <f aca="false">IF(AND(D1065="",E1065=""),"",SUM($D$2:D1065)-SUM($E$2:E1065))</f>
        <v/>
      </c>
    </row>
    <row r="1066" customFormat="false" ht="15" hidden="false" customHeight="false" outlineLevel="0" collapsed="false">
      <c r="A1066" s="34"/>
      <c r="B1066" s="35"/>
      <c r="C1066" s="35"/>
      <c r="D1066" s="36"/>
      <c r="E1066" s="36"/>
      <c r="F1066" s="35"/>
      <c r="G1066" s="35"/>
      <c r="H1066" s="37" t="str">
        <f aca="false">IF(AND(D1066="",E1066=""),"",SUM($D$2:D1066)-SUM($E$2:E1066))</f>
        <v/>
      </c>
    </row>
    <row r="1067" customFormat="false" ht="15" hidden="false" customHeight="false" outlineLevel="0" collapsed="false">
      <c r="A1067" s="34"/>
      <c r="B1067" s="35"/>
      <c r="C1067" s="35"/>
      <c r="D1067" s="36"/>
      <c r="E1067" s="36"/>
      <c r="F1067" s="35"/>
      <c r="G1067" s="35"/>
      <c r="H1067" s="37" t="str">
        <f aca="false">IF(AND(D1067="",E1067=""),"",SUM($D$2:D1067)-SUM($E$2:E1067))</f>
        <v/>
      </c>
    </row>
    <row r="1068" customFormat="false" ht="15" hidden="false" customHeight="false" outlineLevel="0" collapsed="false">
      <c r="A1068" s="34"/>
      <c r="B1068" s="35"/>
      <c r="C1068" s="35"/>
      <c r="D1068" s="36"/>
      <c r="E1068" s="36"/>
      <c r="F1068" s="35"/>
      <c r="G1068" s="35"/>
      <c r="H1068" s="37" t="str">
        <f aca="false">IF(AND(D1068="",E1068=""),"",SUM($D$2:D1068)-SUM($E$2:E1068))</f>
        <v/>
      </c>
    </row>
    <row r="1069" customFormat="false" ht="15" hidden="false" customHeight="false" outlineLevel="0" collapsed="false">
      <c r="A1069" s="34"/>
      <c r="B1069" s="35"/>
      <c r="C1069" s="35"/>
      <c r="D1069" s="36"/>
      <c r="E1069" s="36"/>
      <c r="F1069" s="35"/>
      <c r="G1069" s="35"/>
      <c r="H1069" s="37" t="str">
        <f aca="false">IF(AND(D1069="",E1069=""),"",SUM($D$2:D1069)-SUM($E$2:E1069))</f>
        <v/>
      </c>
    </row>
    <row r="1070" customFormat="false" ht="15" hidden="false" customHeight="false" outlineLevel="0" collapsed="false">
      <c r="A1070" s="34"/>
      <c r="B1070" s="35"/>
      <c r="C1070" s="35"/>
      <c r="D1070" s="36"/>
      <c r="E1070" s="36"/>
      <c r="F1070" s="35"/>
      <c r="G1070" s="35"/>
      <c r="H1070" s="37" t="str">
        <f aca="false">IF(AND(D1070="",E1070=""),"",SUM($D$2:D1070)-SUM($E$2:E1070))</f>
        <v/>
      </c>
    </row>
    <row r="1071" customFormat="false" ht="15" hidden="false" customHeight="false" outlineLevel="0" collapsed="false">
      <c r="A1071" s="34"/>
      <c r="B1071" s="35"/>
      <c r="C1071" s="35"/>
      <c r="D1071" s="36"/>
      <c r="E1071" s="36"/>
      <c r="F1071" s="35"/>
      <c r="G1071" s="35"/>
      <c r="H1071" s="37" t="str">
        <f aca="false">IF(AND(D1071="",E1071=""),"",SUM($D$2:D1071)-SUM($E$2:E1071))</f>
        <v/>
      </c>
    </row>
    <row r="1072" customFormat="false" ht="15" hidden="false" customHeight="false" outlineLevel="0" collapsed="false">
      <c r="A1072" s="34"/>
      <c r="B1072" s="35"/>
      <c r="C1072" s="35"/>
      <c r="D1072" s="36"/>
      <c r="E1072" s="36"/>
      <c r="F1072" s="35"/>
      <c r="G1072" s="35"/>
      <c r="H1072" s="37" t="str">
        <f aca="false">IF(AND(D1072="",E1072=""),"",SUM($D$2:D1072)-SUM($E$2:E1072))</f>
        <v/>
      </c>
    </row>
    <row r="1073" customFormat="false" ht="15" hidden="false" customHeight="false" outlineLevel="0" collapsed="false">
      <c r="A1073" s="34"/>
      <c r="B1073" s="35"/>
      <c r="C1073" s="35"/>
      <c r="D1073" s="36"/>
      <c r="E1073" s="36"/>
      <c r="F1073" s="35"/>
      <c r="G1073" s="35"/>
      <c r="H1073" s="37" t="str">
        <f aca="false">IF(AND(D1073="",E1073=""),"",SUM($D$2:D1073)-SUM($E$2:E1073))</f>
        <v/>
      </c>
    </row>
    <row r="1074" customFormat="false" ht="15" hidden="false" customHeight="false" outlineLevel="0" collapsed="false">
      <c r="A1074" s="34"/>
      <c r="B1074" s="35"/>
      <c r="C1074" s="35"/>
      <c r="D1074" s="36"/>
      <c r="E1074" s="36"/>
      <c r="F1074" s="35"/>
      <c r="G1074" s="35"/>
      <c r="H1074" s="37" t="str">
        <f aca="false">IF(AND(D1074="",E1074=""),"",SUM($D$2:D1074)-SUM($E$2:E1074))</f>
        <v/>
      </c>
    </row>
    <row r="1075" customFormat="false" ht="15" hidden="false" customHeight="false" outlineLevel="0" collapsed="false">
      <c r="A1075" s="34"/>
      <c r="B1075" s="35"/>
      <c r="C1075" s="35"/>
      <c r="D1075" s="36"/>
      <c r="E1075" s="36"/>
      <c r="F1075" s="35"/>
      <c r="G1075" s="35"/>
      <c r="H1075" s="37" t="str">
        <f aca="false">IF(AND(D1075="",E1075=""),"",SUM($D$2:D1075)-SUM($E$2:E1075))</f>
        <v/>
      </c>
    </row>
    <row r="1076" customFormat="false" ht="15" hidden="false" customHeight="false" outlineLevel="0" collapsed="false">
      <c r="A1076" s="34"/>
      <c r="B1076" s="35"/>
      <c r="C1076" s="35"/>
      <c r="D1076" s="36"/>
      <c r="E1076" s="36"/>
      <c r="F1076" s="35"/>
      <c r="G1076" s="35"/>
      <c r="H1076" s="37" t="str">
        <f aca="false">IF(AND(D1076="",E1076=""),"",SUM($D$2:D1076)-SUM($E$2:E1076))</f>
        <v/>
      </c>
    </row>
    <row r="1077" customFormat="false" ht="15" hidden="false" customHeight="false" outlineLevel="0" collapsed="false">
      <c r="A1077" s="34"/>
      <c r="B1077" s="35"/>
      <c r="C1077" s="35"/>
      <c r="D1077" s="36"/>
      <c r="E1077" s="36"/>
      <c r="F1077" s="35"/>
      <c r="G1077" s="35"/>
      <c r="H1077" s="37" t="str">
        <f aca="false">IF(AND(D1077="",E1077=""),"",SUM($D$2:D1077)-SUM($E$2:E1077))</f>
        <v/>
      </c>
    </row>
    <row r="1078" customFormat="false" ht="15" hidden="false" customHeight="false" outlineLevel="0" collapsed="false">
      <c r="A1078" s="34"/>
      <c r="B1078" s="35"/>
      <c r="C1078" s="35"/>
      <c r="D1078" s="36"/>
      <c r="E1078" s="36"/>
      <c r="F1078" s="35"/>
      <c r="G1078" s="35"/>
      <c r="H1078" s="37" t="str">
        <f aca="false">IF(AND(D1078="",E1078=""),"",SUM($D$2:D1078)-SUM($E$2:E1078))</f>
        <v/>
      </c>
    </row>
    <row r="1079" customFormat="false" ht="15" hidden="false" customHeight="false" outlineLevel="0" collapsed="false">
      <c r="A1079" s="34"/>
      <c r="B1079" s="35"/>
      <c r="C1079" s="35"/>
      <c r="D1079" s="36"/>
      <c r="E1079" s="36"/>
      <c r="F1079" s="35"/>
      <c r="G1079" s="35"/>
      <c r="H1079" s="37" t="str">
        <f aca="false">IF(AND(D1079="",E1079=""),"",SUM($D$2:D1079)-SUM($E$2:E1079))</f>
        <v/>
      </c>
    </row>
    <row r="1080" customFormat="false" ht="15" hidden="false" customHeight="false" outlineLevel="0" collapsed="false">
      <c r="A1080" s="34"/>
      <c r="B1080" s="35"/>
      <c r="C1080" s="35"/>
      <c r="D1080" s="36"/>
      <c r="E1080" s="36"/>
      <c r="F1080" s="35"/>
      <c r="G1080" s="35"/>
      <c r="H1080" s="37" t="str">
        <f aca="false">IF(AND(D1080="",E1080=""),"",SUM($D$2:D1080)-SUM($E$2:E1080))</f>
        <v/>
      </c>
    </row>
    <row r="1081" customFormat="false" ht="15" hidden="false" customHeight="false" outlineLevel="0" collapsed="false">
      <c r="A1081" s="34"/>
      <c r="B1081" s="35"/>
      <c r="C1081" s="35"/>
      <c r="D1081" s="36"/>
      <c r="E1081" s="36"/>
      <c r="F1081" s="35"/>
      <c r="G1081" s="35"/>
      <c r="H1081" s="37" t="str">
        <f aca="false">IF(AND(D1081="",E1081=""),"",SUM($D$2:D1081)-SUM($E$2:E1081))</f>
        <v/>
      </c>
    </row>
    <row r="1082" customFormat="false" ht="15" hidden="false" customHeight="false" outlineLevel="0" collapsed="false">
      <c r="A1082" s="34"/>
      <c r="B1082" s="35"/>
      <c r="C1082" s="35"/>
      <c r="D1082" s="36"/>
      <c r="E1082" s="36"/>
      <c r="F1082" s="35"/>
      <c r="G1082" s="35"/>
      <c r="H1082" s="37" t="str">
        <f aca="false">IF(AND(D1082="",E1082=""),"",SUM($D$2:D1082)-SUM($E$2:E1082))</f>
        <v/>
      </c>
    </row>
    <row r="1083" customFormat="false" ht="15" hidden="false" customHeight="false" outlineLevel="0" collapsed="false">
      <c r="A1083" s="34"/>
      <c r="B1083" s="35"/>
      <c r="C1083" s="35"/>
      <c r="D1083" s="36"/>
      <c r="E1083" s="36"/>
      <c r="F1083" s="35"/>
      <c r="G1083" s="35"/>
      <c r="H1083" s="37" t="str">
        <f aca="false">IF(AND(D1083="",E1083=""),"",SUM($D$2:D1083)-SUM($E$2:E1083))</f>
        <v/>
      </c>
    </row>
    <row r="1084" customFormat="false" ht="15" hidden="false" customHeight="false" outlineLevel="0" collapsed="false">
      <c r="A1084" s="34"/>
      <c r="B1084" s="35"/>
      <c r="C1084" s="35"/>
      <c r="D1084" s="36"/>
      <c r="E1084" s="36"/>
      <c r="F1084" s="35"/>
      <c r="G1084" s="35"/>
      <c r="H1084" s="37" t="str">
        <f aca="false">IF(AND(D1084="",E1084=""),"",SUM($D$2:D1084)-SUM($E$2:E1084))</f>
        <v/>
      </c>
    </row>
    <row r="1085" customFormat="false" ht="15" hidden="false" customHeight="false" outlineLevel="0" collapsed="false">
      <c r="A1085" s="34"/>
      <c r="B1085" s="35"/>
      <c r="C1085" s="35"/>
      <c r="D1085" s="36"/>
      <c r="E1085" s="36"/>
      <c r="F1085" s="35"/>
      <c r="G1085" s="35"/>
      <c r="H1085" s="37" t="str">
        <f aca="false">IF(AND(D1085="",E1085=""),"",SUM($D$2:D1085)-SUM($E$2:E1085))</f>
        <v/>
      </c>
    </row>
    <row r="1086" customFormat="false" ht="15" hidden="false" customHeight="false" outlineLevel="0" collapsed="false">
      <c r="A1086" s="34"/>
      <c r="B1086" s="35"/>
      <c r="C1086" s="35"/>
      <c r="D1086" s="36"/>
      <c r="E1086" s="36"/>
      <c r="F1086" s="35"/>
      <c r="G1086" s="35"/>
      <c r="H1086" s="37" t="str">
        <f aca="false">IF(AND(D1086="",E1086=""),"",SUM($D$2:D1086)-SUM($E$2:E1086))</f>
        <v/>
      </c>
    </row>
    <row r="1087" customFormat="false" ht="15" hidden="false" customHeight="false" outlineLevel="0" collapsed="false">
      <c r="A1087" s="34"/>
      <c r="B1087" s="35"/>
      <c r="C1087" s="35"/>
      <c r="D1087" s="36"/>
      <c r="E1087" s="36"/>
      <c r="F1087" s="35"/>
      <c r="G1087" s="35"/>
      <c r="H1087" s="37" t="str">
        <f aca="false">IF(AND(D1087="",E1087=""),"",SUM($D$2:D1087)-SUM($E$2:E1087))</f>
        <v/>
      </c>
    </row>
    <row r="1088" customFormat="false" ht="15" hidden="false" customHeight="false" outlineLevel="0" collapsed="false">
      <c r="A1088" s="34"/>
      <c r="B1088" s="35"/>
      <c r="C1088" s="35"/>
      <c r="D1088" s="36"/>
      <c r="E1088" s="36"/>
      <c r="F1088" s="35"/>
      <c r="G1088" s="35"/>
      <c r="H1088" s="37" t="str">
        <f aca="false">IF(AND(D1088="",E1088=""),"",SUM($D$2:D1088)-SUM($E$2:E1088))</f>
        <v/>
      </c>
    </row>
    <row r="1089" customFormat="false" ht="15" hidden="false" customHeight="false" outlineLevel="0" collapsed="false">
      <c r="A1089" s="34"/>
      <c r="B1089" s="35"/>
      <c r="C1089" s="35"/>
      <c r="D1089" s="36"/>
      <c r="E1089" s="36"/>
      <c r="F1089" s="35"/>
      <c r="G1089" s="35"/>
      <c r="H1089" s="37" t="str">
        <f aca="false">IF(AND(D1089="",E1089=""),"",SUM($D$2:D1089)-SUM($E$2:E1089))</f>
        <v/>
      </c>
    </row>
    <row r="1090" customFormat="false" ht="15" hidden="false" customHeight="false" outlineLevel="0" collapsed="false">
      <c r="A1090" s="34"/>
      <c r="B1090" s="35"/>
      <c r="C1090" s="35"/>
      <c r="D1090" s="36"/>
      <c r="E1090" s="36"/>
      <c r="F1090" s="35"/>
      <c r="G1090" s="35"/>
      <c r="H1090" s="37" t="str">
        <f aca="false">IF(AND(D1090="",E1090=""),"",SUM($D$2:D1090)-SUM($E$2:E1090))</f>
        <v/>
      </c>
    </row>
    <row r="1091" customFormat="false" ht="15" hidden="false" customHeight="false" outlineLevel="0" collapsed="false">
      <c r="A1091" s="34"/>
      <c r="B1091" s="35"/>
      <c r="C1091" s="35"/>
      <c r="D1091" s="36"/>
      <c r="E1091" s="36"/>
      <c r="F1091" s="35"/>
      <c r="G1091" s="35"/>
      <c r="H1091" s="37" t="str">
        <f aca="false">IF(AND(D1091="",E1091=""),"",SUM($D$2:D1091)-SUM($E$2:E1091))</f>
        <v/>
      </c>
    </row>
    <row r="1092" customFormat="false" ht="15" hidden="false" customHeight="false" outlineLevel="0" collapsed="false">
      <c r="A1092" s="34"/>
      <c r="B1092" s="35"/>
      <c r="C1092" s="35"/>
      <c r="D1092" s="36"/>
      <c r="E1092" s="36"/>
      <c r="F1092" s="35"/>
      <c r="G1092" s="35"/>
      <c r="H1092" s="37" t="str">
        <f aca="false">IF(AND(D1092="",E1092=""),"",SUM($D$2:D1092)-SUM($E$2:E1092))</f>
        <v/>
      </c>
    </row>
    <row r="1093" customFormat="false" ht="15" hidden="false" customHeight="false" outlineLevel="0" collapsed="false">
      <c r="A1093" s="34"/>
      <c r="B1093" s="35"/>
      <c r="C1093" s="35"/>
      <c r="D1093" s="36"/>
      <c r="E1093" s="36"/>
      <c r="F1093" s="35"/>
      <c r="G1093" s="35"/>
      <c r="H1093" s="37" t="str">
        <f aca="false">IF(AND(D1093="",E1093=""),"",SUM($D$2:D1093)-SUM($E$2:E1093))</f>
        <v/>
      </c>
    </row>
    <row r="1094" customFormat="false" ht="15" hidden="false" customHeight="false" outlineLevel="0" collapsed="false">
      <c r="A1094" s="34"/>
      <c r="B1094" s="35"/>
      <c r="C1094" s="35"/>
      <c r="D1094" s="36"/>
      <c r="E1094" s="36"/>
      <c r="F1094" s="35"/>
      <c r="G1094" s="35"/>
      <c r="H1094" s="37" t="str">
        <f aca="false">IF(AND(D1094="",E1094=""),"",SUM($D$2:D1094)-SUM($E$2:E1094))</f>
        <v/>
      </c>
    </row>
    <row r="1095" customFormat="false" ht="15" hidden="false" customHeight="false" outlineLevel="0" collapsed="false">
      <c r="A1095" s="34"/>
      <c r="B1095" s="35"/>
      <c r="C1095" s="35"/>
      <c r="D1095" s="36"/>
      <c r="E1095" s="36"/>
      <c r="F1095" s="35"/>
      <c r="G1095" s="35"/>
      <c r="H1095" s="37" t="str">
        <f aca="false">IF(AND(D1095="",E1095=""),"",SUM($D$2:D1095)-SUM($E$2:E1095))</f>
        <v/>
      </c>
    </row>
    <row r="1096" customFormat="false" ht="15" hidden="false" customHeight="false" outlineLevel="0" collapsed="false">
      <c r="A1096" s="34"/>
      <c r="B1096" s="35"/>
      <c r="C1096" s="35"/>
      <c r="D1096" s="36"/>
      <c r="E1096" s="36"/>
      <c r="F1096" s="35"/>
      <c r="G1096" s="35"/>
      <c r="H1096" s="37" t="str">
        <f aca="false">IF(AND(D1096="",E1096=""),"",SUM($D$2:D1096)-SUM($E$2:E1096))</f>
        <v/>
      </c>
    </row>
    <row r="1097" customFormat="false" ht="15" hidden="false" customHeight="false" outlineLevel="0" collapsed="false">
      <c r="A1097" s="34"/>
      <c r="B1097" s="35"/>
      <c r="C1097" s="35"/>
      <c r="D1097" s="36"/>
      <c r="E1097" s="36"/>
      <c r="F1097" s="35"/>
      <c r="G1097" s="35"/>
      <c r="H1097" s="37" t="str">
        <f aca="false">IF(AND(D1097="",E1097=""),"",SUM($D$2:D1097)-SUM($E$2:E1097))</f>
        <v/>
      </c>
    </row>
    <row r="1098" customFormat="false" ht="15" hidden="false" customHeight="false" outlineLevel="0" collapsed="false">
      <c r="A1098" s="34"/>
      <c r="B1098" s="35"/>
      <c r="C1098" s="35"/>
      <c r="D1098" s="36"/>
      <c r="E1098" s="36"/>
      <c r="F1098" s="35"/>
      <c r="G1098" s="35"/>
      <c r="H1098" s="37" t="str">
        <f aca="false">IF(AND(D1098="",E1098=""),"",SUM($D$2:D1098)-SUM($E$2:E1098))</f>
        <v/>
      </c>
    </row>
    <row r="1099" customFormat="false" ht="15" hidden="false" customHeight="false" outlineLevel="0" collapsed="false">
      <c r="A1099" s="34"/>
      <c r="B1099" s="35"/>
      <c r="C1099" s="35"/>
      <c r="D1099" s="36"/>
      <c r="E1099" s="36"/>
      <c r="F1099" s="35"/>
      <c r="G1099" s="35"/>
      <c r="H1099" s="37" t="str">
        <f aca="false">IF(AND(D1099="",E1099=""),"",SUM($D$2:D1099)-SUM($E$2:E1099))</f>
        <v/>
      </c>
    </row>
    <row r="1100" customFormat="false" ht="15" hidden="false" customHeight="false" outlineLevel="0" collapsed="false">
      <c r="A1100" s="34"/>
      <c r="B1100" s="35"/>
      <c r="C1100" s="35"/>
      <c r="D1100" s="36"/>
      <c r="E1100" s="36"/>
      <c r="F1100" s="35"/>
      <c r="G1100" s="35"/>
      <c r="H1100" s="37" t="str">
        <f aca="false">IF(AND(D1100="",E1100=""),"",SUM($D$2:D1100)-SUM($E$2:E1100))</f>
        <v/>
      </c>
    </row>
    <row r="1101" customFormat="false" ht="15" hidden="false" customHeight="false" outlineLevel="0" collapsed="false">
      <c r="A1101" s="34"/>
      <c r="B1101" s="35"/>
      <c r="C1101" s="35"/>
      <c r="D1101" s="36"/>
      <c r="E1101" s="36"/>
      <c r="F1101" s="35"/>
      <c r="G1101" s="35"/>
      <c r="H1101" s="37" t="str">
        <f aca="false">IF(AND(D1101="",E1101=""),"",SUM($D$2:D1101)-SUM($E$2:E1101))</f>
        <v/>
      </c>
    </row>
    <row r="1102" customFormat="false" ht="15" hidden="false" customHeight="false" outlineLevel="0" collapsed="false">
      <c r="A1102" s="34"/>
      <c r="B1102" s="35"/>
      <c r="C1102" s="35"/>
      <c r="D1102" s="36"/>
      <c r="E1102" s="36"/>
      <c r="F1102" s="35"/>
      <c r="G1102" s="35"/>
      <c r="H1102" s="37" t="str">
        <f aca="false">IF(AND(D1102="",E1102=""),"",SUM($D$2:D1102)-SUM($E$2:E1102))</f>
        <v/>
      </c>
    </row>
    <row r="1103" customFormat="false" ht="15" hidden="false" customHeight="false" outlineLevel="0" collapsed="false">
      <c r="A1103" s="34"/>
      <c r="B1103" s="35"/>
      <c r="C1103" s="35"/>
      <c r="D1103" s="36"/>
      <c r="E1103" s="36"/>
      <c r="F1103" s="35"/>
      <c r="G1103" s="35"/>
      <c r="H1103" s="37" t="str">
        <f aca="false">IF(AND(D1103="",E1103=""),"",SUM($D$2:D1103)-SUM($E$2:E1103))</f>
        <v/>
      </c>
    </row>
    <row r="1104" customFormat="false" ht="15" hidden="false" customHeight="false" outlineLevel="0" collapsed="false">
      <c r="A1104" s="34"/>
      <c r="B1104" s="35"/>
      <c r="C1104" s="35"/>
      <c r="D1104" s="36"/>
      <c r="E1104" s="36"/>
      <c r="F1104" s="35"/>
      <c r="G1104" s="35"/>
      <c r="H1104" s="37" t="str">
        <f aca="false">IF(AND(D1104="",E1104=""),"",SUM($D$2:D1104)-SUM($E$2:E1104))</f>
        <v/>
      </c>
    </row>
    <row r="1105" customFormat="false" ht="15" hidden="false" customHeight="false" outlineLevel="0" collapsed="false">
      <c r="A1105" s="34"/>
      <c r="B1105" s="35"/>
      <c r="C1105" s="35"/>
      <c r="D1105" s="36"/>
      <c r="E1105" s="36"/>
      <c r="F1105" s="35"/>
      <c r="G1105" s="35"/>
      <c r="H1105" s="37" t="str">
        <f aca="false">IF(AND(D1105="",E1105=""),"",SUM($D$2:D1105)-SUM($E$2:E1105))</f>
        <v/>
      </c>
    </row>
    <row r="1106" customFormat="false" ht="15" hidden="false" customHeight="false" outlineLevel="0" collapsed="false">
      <c r="A1106" s="34"/>
      <c r="B1106" s="35"/>
      <c r="C1106" s="35"/>
      <c r="D1106" s="36"/>
      <c r="E1106" s="36"/>
      <c r="F1106" s="35"/>
      <c r="G1106" s="35"/>
      <c r="H1106" s="37" t="str">
        <f aca="false">IF(AND(D1106="",E1106=""),"",SUM($D$2:D1106)-SUM($E$2:E1106))</f>
        <v/>
      </c>
    </row>
    <row r="1107" customFormat="false" ht="15" hidden="false" customHeight="false" outlineLevel="0" collapsed="false">
      <c r="A1107" s="34"/>
      <c r="B1107" s="35"/>
      <c r="C1107" s="35"/>
      <c r="D1107" s="36"/>
      <c r="E1107" s="36"/>
      <c r="F1107" s="35"/>
      <c r="G1107" s="35"/>
      <c r="H1107" s="37" t="str">
        <f aca="false">IF(AND(D1107="",E1107=""),"",SUM($D$2:D1107)-SUM($E$2:E1107))</f>
        <v/>
      </c>
    </row>
    <row r="1108" customFormat="false" ht="15" hidden="false" customHeight="false" outlineLevel="0" collapsed="false">
      <c r="A1108" s="34"/>
      <c r="B1108" s="35"/>
      <c r="C1108" s="35"/>
      <c r="D1108" s="36"/>
      <c r="E1108" s="36"/>
      <c r="F1108" s="35"/>
      <c r="G1108" s="35"/>
      <c r="H1108" s="37" t="str">
        <f aca="false">IF(AND(D1108="",E1108=""),"",SUM($D$2:D1108)-SUM($E$2:E1108))</f>
        <v/>
      </c>
    </row>
    <row r="1109" customFormat="false" ht="15" hidden="false" customHeight="false" outlineLevel="0" collapsed="false">
      <c r="A1109" s="34"/>
      <c r="B1109" s="35"/>
      <c r="C1109" s="35"/>
      <c r="D1109" s="36"/>
      <c r="E1109" s="36"/>
      <c r="F1109" s="35"/>
      <c r="G1109" s="35"/>
      <c r="H1109" s="37" t="str">
        <f aca="false">IF(AND(D1109="",E1109=""),"",SUM($D$2:D1109)-SUM($E$2:E1109))</f>
        <v/>
      </c>
    </row>
    <row r="1110" customFormat="false" ht="15" hidden="false" customHeight="false" outlineLevel="0" collapsed="false">
      <c r="A1110" s="34"/>
      <c r="B1110" s="35"/>
      <c r="C1110" s="35"/>
      <c r="D1110" s="36"/>
      <c r="E1110" s="36"/>
      <c r="F1110" s="35"/>
      <c r="G1110" s="35"/>
      <c r="H1110" s="37" t="str">
        <f aca="false">IF(AND(D1110="",E1110=""),"",SUM($D$2:D1110)-SUM($E$2:E1110))</f>
        <v/>
      </c>
    </row>
    <row r="1111" customFormat="false" ht="15" hidden="false" customHeight="false" outlineLevel="0" collapsed="false">
      <c r="A1111" s="34"/>
      <c r="B1111" s="35"/>
      <c r="C1111" s="35"/>
      <c r="D1111" s="36"/>
      <c r="E1111" s="36"/>
      <c r="F1111" s="35"/>
      <c r="G1111" s="35"/>
      <c r="H1111" s="37" t="str">
        <f aca="false">IF(AND(D1111="",E1111=""),"",SUM($D$2:D1111)-SUM($E$2:E1111))</f>
        <v/>
      </c>
    </row>
    <row r="1112" customFormat="false" ht="15" hidden="false" customHeight="false" outlineLevel="0" collapsed="false">
      <c r="A1112" s="34"/>
      <c r="B1112" s="35"/>
      <c r="C1112" s="35"/>
      <c r="D1112" s="36"/>
      <c r="E1112" s="36"/>
      <c r="F1112" s="35"/>
      <c r="G1112" s="35"/>
      <c r="H1112" s="37" t="str">
        <f aca="false">IF(AND(D1112="",E1112=""),"",SUM($D$2:D1112)-SUM($E$2:E1112))</f>
        <v/>
      </c>
    </row>
    <row r="1113" customFormat="false" ht="15" hidden="false" customHeight="false" outlineLevel="0" collapsed="false">
      <c r="A1113" s="34"/>
      <c r="B1113" s="35"/>
      <c r="C1113" s="35"/>
      <c r="D1113" s="36"/>
      <c r="E1113" s="36"/>
      <c r="F1113" s="35"/>
      <c r="G1113" s="35"/>
      <c r="H1113" s="37" t="str">
        <f aca="false">IF(AND(D1113="",E1113=""),"",SUM($D$2:D1113)-SUM($E$2:E1113))</f>
        <v/>
      </c>
    </row>
    <row r="1114" customFormat="false" ht="15" hidden="false" customHeight="false" outlineLevel="0" collapsed="false">
      <c r="A1114" s="34"/>
      <c r="B1114" s="35"/>
      <c r="C1114" s="35"/>
      <c r="D1114" s="36"/>
      <c r="E1114" s="36"/>
      <c r="F1114" s="35"/>
      <c r="G1114" s="35"/>
      <c r="H1114" s="37" t="str">
        <f aca="false">IF(AND(D1114="",E1114=""),"",SUM($D$2:D1114)-SUM($E$2:E1114))</f>
        <v/>
      </c>
    </row>
    <row r="1115" customFormat="false" ht="15" hidden="false" customHeight="false" outlineLevel="0" collapsed="false">
      <c r="A1115" s="34"/>
      <c r="B1115" s="35"/>
      <c r="C1115" s="35"/>
      <c r="D1115" s="36"/>
      <c r="E1115" s="36"/>
      <c r="F1115" s="35"/>
      <c r="G1115" s="35"/>
      <c r="H1115" s="37" t="str">
        <f aca="false">IF(AND(D1115="",E1115=""),"",SUM($D$2:D1115)-SUM($E$2:E1115))</f>
        <v/>
      </c>
    </row>
    <row r="1116" customFormat="false" ht="15" hidden="false" customHeight="false" outlineLevel="0" collapsed="false">
      <c r="A1116" s="34"/>
      <c r="B1116" s="35"/>
      <c r="C1116" s="35"/>
      <c r="D1116" s="36"/>
      <c r="E1116" s="36"/>
      <c r="F1116" s="35"/>
      <c r="G1116" s="35"/>
      <c r="H1116" s="37" t="str">
        <f aca="false">IF(AND(D1116="",E1116=""),"",SUM($D$2:D1116)-SUM($E$2:E1116))</f>
        <v/>
      </c>
    </row>
    <row r="1117" customFormat="false" ht="15" hidden="false" customHeight="false" outlineLevel="0" collapsed="false">
      <c r="A1117" s="34"/>
      <c r="B1117" s="35"/>
      <c r="C1117" s="35"/>
      <c r="D1117" s="36"/>
      <c r="E1117" s="36"/>
      <c r="F1117" s="35"/>
      <c r="G1117" s="35"/>
      <c r="H1117" s="37" t="str">
        <f aca="false">IF(AND(D1117="",E1117=""),"",SUM($D$2:D1117)-SUM($E$2:E1117))</f>
        <v/>
      </c>
    </row>
    <row r="1118" customFormat="false" ht="15" hidden="false" customHeight="false" outlineLevel="0" collapsed="false">
      <c r="A1118" s="34"/>
      <c r="B1118" s="35"/>
      <c r="C1118" s="35"/>
      <c r="D1118" s="36"/>
      <c r="E1118" s="36"/>
      <c r="F1118" s="35"/>
      <c r="G1118" s="35"/>
      <c r="H1118" s="37" t="str">
        <f aca="false">IF(AND(D1118="",E1118=""),"",SUM($D$2:D1118)-SUM($E$2:E1118))</f>
        <v/>
      </c>
    </row>
    <row r="1119" customFormat="false" ht="15" hidden="false" customHeight="false" outlineLevel="0" collapsed="false">
      <c r="A1119" s="34"/>
      <c r="B1119" s="35"/>
      <c r="C1119" s="35"/>
      <c r="D1119" s="36"/>
      <c r="E1119" s="36"/>
      <c r="F1119" s="35"/>
      <c r="G1119" s="35"/>
      <c r="H1119" s="37" t="str">
        <f aca="false">IF(AND(D1119="",E1119=""),"",SUM($D$2:D1119)-SUM($E$2:E1119))</f>
        <v/>
      </c>
    </row>
    <row r="1120" customFormat="false" ht="15" hidden="false" customHeight="false" outlineLevel="0" collapsed="false">
      <c r="A1120" s="34"/>
      <c r="B1120" s="35"/>
      <c r="C1120" s="35"/>
      <c r="D1120" s="36"/>
      <c r="E1120" s="36"/>
      <c r="F1120" s="35"/>
      <c r="G1120" s="35"/>
      <c r="H1120" s="37" t="str">
        <f aca="false">IF(AND(D1120="",E1120=""),"",SUM($D$2:D1120)-SUM($E$2:E1120))</f>
        <v/>
      </c>
    </row>
    <row r="1121" customFormat="false" ht="15" hidden="false" customHeight="false" outlineLevel="0" collapsed="false">
      <c r="A1121" s="34"/>
      <c r="B1121" s="35"/>
      <c r="C1121" s="35"/>
      <c r="D1121" s="36"/>
      <c r="E1121" s="36"/>
      <c r="F1121" s="35"/>
      <c r="G1121" s="35"/>
      <c r="H1121" s="37" t="str">
        <f aca="false">IF(AND(D1121="",E1121=""),"",SUM($D$2:D1121)-SUM($E$2:E1121))</f>
        <v/>
      </c>
    </row>
    <row r="1122" customFormat="false" ht="15" hidden="false" customHeight="false" outlineLevel="0" collapsed="false">
      <c r="A1122" s="34"/>
      <c r="B1122" s="35"/>
      <c r="C1122" s="35"/>
      <c r="D1122" s="36"/>
      <c r="E1122" s="36"/>
      <c r="F1122" s="35"/>
      <c r="G1122" s="35"/>
      <c r="H1122" s="37" t="str">
        <f aca="false">IF(AND(D1122="",E1122=""),"",SUM($D$2:D1122)-SUM($E$2:E1122))</f>
        <v/>
      </c>
    </row>
    <row r="1123" customFormat="false" ht="15" hidden="false" customHeight="false" outlineLevel="0" collapsed="false">
      <c r="A1123" s="34"/>
      <c r="B1123" s="35"/>
      <c r="C1123" s="35"/>
      <c r="D1123" s="36"/>
      <c r="E1123" s="36"/>
      <c r="F1123" s="35"/>
      <c r="G1123" s="35"/>
      <c r="H1123" s="37" t="str">
        <f aca="false">IF(AND(D1123="",E1123=""),"",SUM($D$2:D1123)-SUM($E$2:E1123))</f>
        <v/>
      </c>
    </row>
    <row r="1124" customFormat="false" ht="15" hidden="false" customHeight="false" outlineLevel="0" collapsed="false">
      <c r="A1124" s="34"/>
      <c r="B1124" s="35"/>
      <c r="C1124" s="35"/>
      <c r="D1124" s="36"/>
      <c r="E1124" s="36"/>
      <c r="F1124" s="35"/>
      <c r="G1124" s="35"/>
      <c r="H1124" s="37" t="str">
        <f aca="false">IF(AND(D1124="",E1124=""),"",SUM($D$2:D1124)-SUM($E$2:E1124))</f>
        <v/>
      </c>
    </row>
    <row r="1125" customFormat="false" ht="15" hidden="false" customHeight="false" outlineLevel="0" collapsed="false">
      <c r="A1125" s="34"/>
      <c r="B1125" s="35"/>
      <c r="C1125" s="35"/>
      <c r="D1125" s="36"/>
      <c r="E1125" s="36"/>
      <c r="F1125" s="35"/>
      <c r="G1125" s="35"/>
      <c r="H1125" s="37" t="str">
        <f aca="false">IF(AND(D1125="",E1125=""),"",SUM($D$2:D1125)-SUM($E$2:E1125))</f>
        <v/>
      </c>
    </row>
    <row r="1126" customFormat="false" ht="15" hidden="false" customHeight="false" outlineLevel="0" collapsed="false">
      <c r="A1126" s="34"/>
      <c r="B1126" s="35"/>
      <c r="C1126" s="35"/>
      <c r="D1126" s="36"/>
      <c r="E1126" s="36"/>
      <c r="F1126" s="35"/>
      <c r="G1126" s="35"/>
      <c r="H1126" s="37" t="str">
        <f aca="false">IF(AND(D1126="",E1126=""),"",SUM($D$2:D1126)-SUM($E$2:E1126))</f>
        <v/>
      </c>
    </row>
    <row r="1127" customFormat="false" ht="15" hidden="false" customHeight="false" outlineLevel="0" collapsed="false">
      <c r="A1127" s="34"/>
      <c r="B1127" s="35"/>
      <c r="C1127" s="35"/>
      <c r="D1127" s="36"/>
      <c r="E1127" s="36"/>
      <c r="F1127" s="35"/>
      <c r="G1127" s="35"/>
      <c r="H1127" s="37" t="str">
        <f aca="false">IF(AND(D1127="",E1127=""),"",SUM($D$2:D1127)-SUM($E$2:E1127))</f>
        <v/>
      </c>
    </row>
    <row r="1128" customFormat="false" ht="15" hidden="false" customHeight="false" outlineLevel="0" collapsed="false">
      <c r="A1128" s="34"/>
      <c r="B1128" s="35"/>
      <c r="C1128" s="35"/>
      <c r="D1128" s="36"/>
      <c r="E1128" s="36"/>
      <c r="F1128" s="35"/>
      <c r="G1128" s="35"/>
      <c r="H1128" s="37" t="str">
        <f aca="false">IF(AND(D1128="",E1128=""),"",SUM($D$2:D1128)-SUM($E$2:E1128))</f>
        <v/>
      </c>
    </row>
    <row r="1129" customFormat="false" ht="15" hidden="false" customHeight="false" outlineLevel="0" collapsed="false">
      <c r="A1129" s="34"/>
      <c r="B1129" s="35"/>
      <c r="C1129" s="35"/>
      <c r="D1129" s="36"/>
      <c r="E1129" s="36"/>
      <c r="F1129" s="35"/>
      <c r="G1129" s="35"/>
      <c r="H1129" s="37" t="str">
        <f aca="false">IF(AND(D1129="",E1129=""),"",SUM($D$2:D1129)-SUM($E$2:E1129))</f>
        <v/>
      </c>
    </row>
    <row r="1130" customFormat="false" ht="15" hidden="false" customHeight="false" outlineLevel="0" collapsed="false">
      <c r="A1130" s="34"/>
      <c r="B1130" s="35"/>
      <c r="C1130" s="35"/>
      <c r="D1130" s="36"/>
      <c r="E1130" s="36"/>
      <c r="F1130" s="35"/>
      <c r="G1130" s="35"/>
      <c r="H1130" s="37" t="str">
        <f aca="false">IF(AND(D1130="",E1130=""),"",SUM($D$2:D1130)-SUM($E$2:E1130))</f>
        <v/>
      </c>
    </row>
    <row r="1131" customFormat="false" ht="15" hidden="false" customHeight="false" outlineLevel="0" collapsed="false">
      <c r="A1131" s="34"/>
      <c r="B1131" s="35"/>
      <c r="C1131" s="35"/>
      <c r="D1131" s="36"/>
      <c r="E1131" s="36"/>
      <c r="F1131" s="35"/>
      <c r="G1131" s="35"/>
      <c r="H1131" s="37" t="str">
        <f aca="false">IF(AND(D1131="",E1131=""),"",SUM($D$2:D1131)-SUM($E$2:E1131))</f>
        <v/>
      </c>
    </row>
    <row r="1132" customFormat="false" ht="15" hidden="false" customHeight="false" outlineLevel="0" collapsed="false">
      <c r="A1132" s="34"/>
      <c r="B1132" s="35"/>
      <c r="C1132" s="35"/>
      <c r="D1132" s="36"/>
      <c r="E1132" s="36"/>
      <c r="F1132" s="35"/>
      <c r="G1132" s="35"/>
      <c r="H1132" s="37" t="str">
        <f aca="false">IF(AND(D1132="",E1132=""),"",SUM($D$2:D1132)-SUM($E$2:E1132))</f>
        <v/>
      </c>
    </row>
    <row r="1133" customFormat="false" ht="15" hidden="false" customHeight="false" outlineLevel="0" collapsed="false">
      <c r="A1133" s="34"/>
      <c r="B1133" s="35"/>
      <c r="C1133" s="35"/>
      <c r="D1133" s="36"/>
      <c r="E1133" s="36"/>
      <c r="F1133" s="35"/>
      <c r="G1133" s="35"/>
      <c r="H1133" s="37" t="str">
        <f aca="false">IF(AND(D1133="",E1133=""),"",SUM($D$2:D1133)-SUM($E$2:E1133))</f>
        <v/>
      </c>
    </row>
    <row r="1134" customFormat="false" ht="15" hidden="false" customHeight="false" outlineLevel="0" collapsed="false">
      <c r="A1134" s="34"/>
      <c r="B1134" s="35"/>
      <c r="C1134" s="35"/>
      <c r="D1134" s="36"/>
      <c r="E1134" s="36"/>
      <c r="F1134" s="35"/>
      <c r="G1134" s="35"/>
      <c r="H1134" s="37" t="str">
        <f aca="false">IF(AND(D1134="",E1134=""),"",SUM($D$2:D1134)-SUM($E$2:E1134))</f>
        <v/>
      </c>
    </row>
    <row r="1135" customFormat="false" ht="15" hidden="false" customHeight="false" outlineLevel="0" collapsed="false">
      <c r="A1135" s="34"/>
      <c r="B1135" s="35"/>
      <c r="C1135" s="35"/>
      <c r="D1135" s="36"/>
      <c r="E1135" s="36"/>
      <c r="F1135" s="35"/>
      <c r="G1135" s="35"/>
      <c r="H1135" s="37" t="str">
        <f aca="false">IF(AND(D1135="",E1135=""),"",SUM($D$2:D1135)-SUM($E$2:E1135))</f>
        <v/>
      </c>
    </row>
    <row r="1136" customFormat="false" ht="15" hidden="false" customHeight="false" outlineLevel="0" collapsed="false">
      <c r="A1136" s="34"/>
      <c r="B1136" s="35"/>
      <c r="C1136" s="35"/>
      <c r="D1136" s="36"/>
      <c r="E1136" s="36"/>
      <c r="F1136" s="35"/>
      <c r="G1136" s="35"/>
      <c r="H1136" s="37" t="str">
        <f aca="false">IF(AND(D1136="",E1136=""),"",SUM($D$2:D1136)-SUM($E$2:E1136))</f>
        <v/>
      </c>
    </row>
    <row r="1137" customFormat="false" ht="15" hidden="false" customHeight="false" outlineLevel="0" collapsed="false">
      <c r="A1137" s="34"/>
      <c r="B1137" s="35"/>
      <c r="C1137" s="35"/>
      <c r="D1137" s="36"/>
      <c r="E1137" s="36"/>
      <c r="F1137" s="35"/>
      <c r="G1137" s="35"/>
      <c r="H1137" s="37" t="str">
        <f aca="false">IF(AND(D1137="",E1137=""),"",SUM($D$2:D1137)-SUM($E$2:E1137))</f>
        <v/>
      </c>
    </row>
    <row r="1138" customFormat="false" ht="15" hidden="false" customHeight="false" outlineLevel="0" collapsed="false">
      <c r="A1138" s="34"/>
      <c r="B1138" s="35"/>
      <c r="C1138" s="35"/>
      <c r="D1138" s="36"/>
      <c r="E1138" s="36"/>
      <c r="F1138" s="35"/>
      <c r="G1138" s="35"/>
      <c r="H1138" s="37" t="str">
        <f aca="false">IF(AND(D1138="",E1138=""),"",SUM($D$2:D1138)-SUM($E$2:E1138))</f>
        <v/>
      </c>
    </row>
    <row r="1139" customFormat="false" ht="15" hidden="false" customHeight="false" outlineLevel="0" collapsed="false">
      <c r="A1139" s="34"/>
      <c r="B1139" s="35"/>
      <c r="C1139" s="35"/>
      <c r="D1139" s="36"/>
      <c r="E1139" s="36"/>
      <c r="F1139" s="35"/>
      <c r="G1139" s="35"/>
      <c r="H1139" s="37" t="str">
        <f aca="false">IF(AND(D1139="",E1139=""),"",SUM($D$2:D1139)-SUM($E$2:E1139))</f>
        <v/>
      </c>
    </row>
    <row r="1140" customFormat="false" ht="15" hidden="false" customHeight="false" outlineLevel="0" collapsed="false">
      <c r="A1140" s="34"/>
      <c r="B1140" s="35"/>
      <c r="C1140" s="35"/>
      <c r="D1140" s="36"/>
      <c r="E1140" s="36"/>
      <c r="F1140" s="35"/>
      <c r="G1140" s="35"/>
      <c r="H1140" s="37" t="str">
        <f aca="false">IF(AND(D1140="",E1140=""),"",SUM($D$2:D1140)-SUM($E$2:E1140))</f>
        <v/>
      </c>
    </row>
    <row r="1141" customFormat="false" ht="15" hidden="false" customHeight="false" outlineLevel="0" collapsed="false">
      <c r="A1141" s="34"/>
      <c r="B1141" s="35"/>
      <c r="C1141" s="35"/>
      <c r="D1141" s="36"/>
      <c r="E1141" s="36"/>
      <c r="F1141" s="35"/>
      <c r="G1141" s="35"/>
      <c r="H1141" s="37" t="str">
        <f aca="false">IF(AND(D1141="",E1141=""),"",SUM($D$2:D1141)-SUM($E$2:E1141))</f>
        <v/>
      </c>
    </row>
    <row r="1142" customFormat="false" ht="15" hidden="false" customHeight="false" outlineLevel="0" collapsed="false">
      <c r="A1142" s="34"/>
      <c r="B1142" s="35"/>
      <c r="C1142" s="35"/>
      <c r="D1142" s="36"/>
      <c r="E1142" s="36"/>
      <c r="F1142" s="35"/>
      <c r="G1142" s="35"/>
      <c r="H1142" s="37" t="str">
        <f aca="false">IF(AND(D1142="",E1142=""),"",SUM($D$2:D1142)-SUM($E$2:E1142))</f>
        <v/>
      </c>
    </row>
    <row r="1143" customFormat="false" ht="15" hidden="false" customHeight="false" outlineLevel="0" collapsed="false">
      <c r="A1143" s="34"/>
      <c r="B1143" s="35"/>
      <c r="C1143" s="35"/>
      <c r="D1143" s="36"/>
      <c r="E1143" s="36"/>
      <c r="F1143" s="35"/>
      <c r="G1143" s="35"/>
      <c r="H1143" s="37" t="str">
        <f aca="false">IF(AND(D1143="",E1143=""),"",SUM($D$2:D1143)-SUM($E$2:E1143))</f>
        <v/>
      </c>
    </row>
    <row r="1144" customFormat="false" ht="15" hidden="false" customHeight="false" outlineLevel="0" collapsed="false">
      <c r="A1144" s="34"/>
      <c r="B1144" s="35"/>
      <c r="C1144" s="35"/>
      <c r="D1144" s="36"/>
      <c r="E1144" s="36"/>
      <c r="F1144" s="35"/>
      <c r="G1144" s="35"/>
      <c r="H1144" s="37" t="str">
        <f aca="false">IF(AND(D1144="",E1144=""),"",SUM($D$2:D1144)-SUM($E$2:E1144))</f>
        <v/>
      </c>
    </row>
    <row r="1145" customFormat="false" ht="15" hidden="false" customHeight="false" outlineLevel="0" collapsed="false">
      <c r="A1145" s="34"/>
      <c r="B1145" s="35"/>
      <c r="C1145" s="35"/>
      <c r="D1145" s="36"/>
      <c r="E1145" s="36"/>
      <c r="F1145" s="35"/>
      <c r="G1145" s="35"/>
      <c r="H1145" s="37" t="str">
        <f aca="false">IF(AND(D1145="",E1145=""),"",SUM($D$2:D1145)-SUM($E$2:E1145))</f>
        <v/>
      </c>
    </row>
    <row r="1146" customFormat="false" ht="15" hidden="false" customHeight="false" outlineLevel="0" collapsed="false">
      <c r="A1146" s="34"/>
      <c r="B1146" s="35"/>
      <c r="C1146" s="35"/>
      <c r="D1146" s="36"/>
      <c r="E1146" s="36"/>
      <c r="F1146" s="35"/>
      <c r="G1146" s="35"/>
      <c r="H1146" s="37" t="str">
        <f aca="false">IF(AND(D1146="",E1146=""),"",SUM($D$2:D1146)-SUM($E$2:E1146))</f>
        <v/>
      </c>
    </row>
    <row r="1147" customFormat="false" ht="15" hidden="false" customHeight="false" outlineLevel="0" collapsed="false">
      <c r="A1147" s="34"/>
      <c r="B1147" s="35"/>
      <c r="C1147" s="35"/>
      <c r="D1147" s="36"/>
      <c r="E1147" s="36"/>
      <c r="F1147" s="35"/>
      <c r="G1147" s="35"/>
      <c r="H1147" s="37" t="str">
        <f aca="false">IF(AND(D1147="",E1147=""),"",SUM($D$2:D1147)-SUM($E$2:E1147))</f>
        <v/>
      </c>
    </row>
    <row r="1148" customFormat="false" ht="15" hidden="false" customHeight="false" outlineLevel="0" collapsed="false">
      <c r="A1148" s="34"/>
      <c r="B1148" s="35"/>
      <c r="C1148" s="35"/>
      <c r="D1148" s="36"/>
      <c r="E1148" s="36"/>
      <c r="F1148" s="35"/>
      <c r="G1148" s="35"/>
      <c r="H1148" s="37" t="str">
        <f aca="false">IF(AND(D1148="",E1148=""),"",SUM($D$2:D1148)-SUM($E$2:E1148))</f>
        <v/>
      </c>
    </row>
    <row r="1149" customFormat="false" ht="15" hidden="false" customHeight="false" outlineLevel="0" collapsed="false">
      <c r="A1149" s="34"/>
      <c r="B1149" s="35"/>
      <c r="C1149" s="35"/>
      <c r="D1149" s="36"/>
      <c r="E1149" s="36"/>
      <c r="F1149" s="35"/>
      <c r="G1149" s="35"/>
      <c r="H1149" s="37" t="str">
        <f aca="false">IF(AND(D1149="",E1149=""),"",SUM($D$2:D1149)-SUM($E$2:E1149))</f>
        <v/>
      </c>
    </row>
    <row r="1150" customFormat="false" ht="15" hidden="false" customHeight="false" outlineLevel="0" collapsed="false">
      <c r="A1150" s="34"/>
      <c r="B1150" s="35"/>
      <c r="C1150" s="35"/>
      <c r="D1150" s="36"/>
      <c r="E1150" s="36"/>
      <c r="F1150" s="35"/>
      <c r="G1150" s="35"/>
      <c r="H1150" s="37" t="str">
        <f aca="false">IF(AND(D1150="",E1150=""),"",SUM($D$2:D1150)-SUM($E$2:E1150))</f>
        <v/>
      </c>
    </row>
    <row r="1151" customFormat="false" ht="15" hidden="false" customHeight="false" outlineLevel="0" collapsed="false">
      <c r="A1151" s="34"/>
      <c r="B1151" s="35"/>
      <c r="C1151" s="35"/>
      <c r="D1151" s="36"/>
      <c r="E1151" s="36"/>
      <c r="F1151" s="35"/>
      <c r="G1151" s="35"/>
      <c r="H1151" s="37" t="str">
        <f aca="false">IF(AND(D1151="",E1151=""),"",SUM($D$2:D1151)-SUM($E$2:E1151))</f>
        <v/>
      </c>
    </row>
    <row r="1152" customFormat="false" ht="15" hidden="false" customHeight="false" outlineLevel="0" collapsed="false">
      <c r="A1152" s="34"/>
      <c r="B1152" s="35"/>
      <c r="C1152" s="35"/>
      <c r="D1152" s="36"/>
      <c r="E1152" s="36"/>
      <c r="F1152" s="35"/>
      <c r="G1152" s="35"/>
      <c r="H1152" s="37" t="str">
        <f aca="false">IF(AND(D1152="",E1152=""),"",SUM($D$2:D1152)-SUM($E$2:E1152))</f>
        <v/>
      </c>
    </row>
    <row r="1153" customFormat="false" ht="15" hidden="false" customHeight="false" outlineLevel="0" collapsed="false">
      <c r="A1153" s="34"/>
      <c r="B1153" s="35"/>
      <c r="C1153" s="35"/>
      <c r="D1153" s="36"/>
      <c r="E1153" s="36"/>
      <c r="F1153" s="35"/>
      <c r="G1153" s="35"/>
      <c r="H1153" s="37" t="str">
        <f aca="false">IF(AND(D1153="",E1153=""),"",SUM($D$2:D1153)-SUM($E$2:E1153))</f>
        <v/>
      </c>
    </row>
    <row r="1154" customFormat="false" ht="15" hidden="false" customHeight="false" outlineLevel="0" collapsed="false">
      <c r="A1154" s="34"/>
      <c r="B1154" s="35"/>
      <c r="C1154" s="35"/>
      <c r="D1154" s="36"/>
      <c r="E1154" s="36"/>
      <c r="F1154" s="35"/>
      <c r="G1154" s="35"/>
      <c r="H1154" s="37" t="str">
        <f aca="false">IF(AND(D1154="",E1154=""),"",SUM($D$2:D1154)-SUM($E$2:E1154))</f>
        <v/>
      </c>
    </row>
    <row r="1155" customFormat="false" ht="15" hidden="false" customHeight="false" outlineLevel="0" collapsed="false">
      <c r="A1155" s="34"/>
      <c r="B1155" s="35"/>
      <c r="C1155" s="35"/>
      <c r="D1155" s="36"/>
      <c r="E1155" s="36"/>
      <c r="F1155" s="35"/>
      <c r="G1155" s="35"/>
      <c r="H1155" s="37" t="str">
        <f aca="false">IF(AND(D1155="",E1155=""),"",SUM($D$2:D1155)-SUM($E$2:E1155))</f>
        <v/>
      </c>
    </row>
    <row r="1156" customFormat="false" ht="15" hidden="false" customHeight="false" outlineLevel="0" collapsed="false">
      <c r="A1156" s="34"/>
      <c r="B1156" s="35"/>
      <c r="C1156" s="35"/>
      <c r="D1156" s="36"/>
      <c r="E1156" s="36"/>
      <c r="F1156" s="35"/>
      <c r="G1156" s="35"/>
      <c r="H1156" s="37" t="str">
        <f aca="false">IF(AND(D1156="",E1156=""),"",SUM($D$2:D1156)-SUM($E$2:E1156))</f>
        <v/>
      </c>
    </row>
    <row r="1157" customFormat="false" ht="15" hidden="false" customHeight="false" outlineLevel="0" collapsed="false">
      <c r="A1157" s="34"/>
      <c r="B1157" s="35"/>
      <c r="C1157" s="35"/>
      <c r="D1157" s="36"/>
      <c r="E1157" s="36"/>
      <c r="F1157" s="35"/>
      <c r="G1157" s="35"/>
      <c r="H1157" s="37" t="str">
        <f aca="false">IF(AND(D1157="",E1157=""),"",SUM($D$2:D1157)-SUM($E$2:E1157))</f>
        <v/>
      </c>
    </row>
    <row r="1158" customFormat="false" ht="15" hidden="false" customHeight="false" outlineLevel="0" collapsed="false">
      <c r="A1158" s="34"/>
      <c r="B1158" s="35"/>
      <c r="C1158" s="35"/>
      <c r="D1158" s="36"/>
      <c r="E1158" s="36"/>
      <c r="F1158" s="35"/>
      <c r="G1158" s="35"/>
      <c r="H1158" s="37" t="str">
        <f aca="false">IF(AND(D1158="",E1158=""),"",SUM($D$2:D1158)-SUM($E$2:E1158))</f>
        <v/>
      </c>
    </row>
    <row r="1159" customFormat="false" ht="15" hidden="false" customHeight="false" outlineLevel="0" collapsed="false">
      <c r="A1159" s="34"/>
      <c r="B1159" s="35"/>
      <c r="C1159" s="35"/>
      <c r="D1159" s="36"/>
      <c r="E1159" s="36"/>
      <c r="F1159" s="35"/>
      <c r="G1159" s="35"/>
      <c r="H1159" s="37" t="str">
        <f aca="false">IF(AND(D1159="",E1159=""),"",SUM($D$2:D1159)-SUM($E$2:E1159))</f>
        <v/>
      </c>
    </row>
    <row r="1160" customFormat="false" ht="15" hidden="false" customHeight="false" outlineLevel="0" collapsed="false">
      <c r="A1160" s="34"/>
      <c r="B1160" s="35"/>
      <c r="C1160" s="35"/>
      <c r="D1160" s="36"/>
      <c r="E1160" s="36"/>
      <c r="F1160" s="35"/>
      <c r="G1160" s="35"/>
      <c r="H1160" s="37" t="str">
        <f aca="false">IF(AND(D1160="",E1160=""),"",SUM($D$2:D1160)-SUM($E$2:E1160))</f>
        <v/>
      </c>
    </row>
    <row r="1161" customFormat="false" ht="15" hidden="false" customHeight="false" outlineLevel="0" collapsed="false">
      <c r="A1161" s="34"/>
      <c r="B1161" s="35"/>
      <c r="C1161" s="35"/>
      <c r="D1161" s="36"/>
      <c r="E1161" s="36"/>
      <c r="F1161" s="35"/>
      <c r="G1161" s="35"/>
      <c r="H1161" s="37" t="str">
        <f aca="false">IF(AND(D1161="",E1161=""),"",SUM($D$2:D1161)-SUM($E$2:E1161))</f>
        <v/>
      </c>
    </row>
    <row r="1162" customFormat="false" ht="15" hidden="false" customHeight="false" outlineLevel="0" collapsed="false">
      <c r="A1162" s="34"/>
      <c r="B1162" s="35"/>
      <c r="C1162" s="35"/>
      <c r="D1162" s="36"/>
      <c r="E1162" s="36"/>
      <c r="F1162" s="35"/>
      <c r="G1162" s="35"/>
      <c r="H1162" s="37" t="str">
        <f aca="false">IF(AND(D1162="",E1162=""),"",SUM($D$2:D1162)-SUM($E$2:E1162))</f>
        <v/>
      </c>
    </row>
    <row r="1163" customFormat="false" ht="15" hidden="false" customHeight="false" outlineLevel="0" collapsed="false">
      <c r="A1163" s="34"/>
      <c r="B1163" s="35"/>
      <c r="C1163" s="35"/>
      <c r="D1163" s="36"/>
      <c r="E1163" s="36"/>
      <c r="F1163" s="35"/>
      <c r="G1163" s="35"/>
      <c r="H1163" s="37" t="str">
        <f aca="false">IF(AND(D1163="",E1163=""),"",SUM($D$2:D1163)-SUM($E$2:E1163))</f>
        <v/>
      </c>
    </row>
    <row r="1164" customFormat="false" ht="15" hidden="false" customHeight="false" outlineLevel="0" collapsed="false">
      <c r="A1164" s="34"/>
      <c r="B1164" s="35"/>
      <c r="C1164" s="35"/>
      <c r="D1164" s="36"/>
      <c r="E1164" s="36"/>
      <c r="F1164" s="35"/>
      <c r="G1164" s="35"/>
      <c r="H1164" s="37" t="str">
        <f aca="false">IF(AND(D1164="",E1164=""),"",SUM($D$2:D1164)-SUM($E$2:E1164))</f>
        <v/>
      </c>
    </row>
    <row r="1165" customFormat="false" ht="15" hidden="false" customHeight="false" outlineLevel="0" collapsed="false">
      <c r="A1165" s="34"/>
      <c r="B1165" s="35"/>
      <c r="C1165" s="35"/>
      <c r="D1165" s="36"/>
      <c r="E1165" s="36"/>
      <c r="F1165" s="35"/>
      <c r="G1165" s="35"/>
      <c r="H1165" s="37" t="str">
        <f aca="false">IF(AND(D1165="",E1165=""),"",SUM($D$2:D1165)-SUM($E$2:E1165))</f>
        <v/>
      </c>
    </row>
    <row r="1166" customFormat="false" ht="15" hidden="false" customHeight="false" outlineLevel="0" collapsed="false">
      <c r="A1166" s="34"/>
      <c r="B1166" s="35"/>
      <c r="C1166" s="35"/>
      <c r="D1166" s="36"/>
      <c r="E1166" s="36"/>
      <c r="F1166" s="35"/>
      <c r="G1166" s="35"/>
      <c r="H1166" s="37" t="str">
        <f aca="false">IF(AND(D1166="",E1166=""),"",SUM($D$2:D1166)-SUM($E$2:E1166))</f>
        <v/>
      </c>
    </row>
    <row r="1167" customFormat="false" ht="15" hidden="false" customHeight="false" outlineLevel="0" collapsed="false">
      <c r="A1167" s="34"/>
      <c r="B1167" s="35"/>
      <c r="C1167" s="35"/>
      <c r="D1167" s="36"/>
      <c r="E1167" s="36"/>
      <c r="F1167" s="35"/>
      <c r="G1167" s="35"/>
      <c r="H1167" s="37" t="str">
        <f aca="false">IF(AND(D1167="",E1167=""),"",SUM($D$2:D1167)-SUM($E$2:E1167))</f>
        <v/>
      </c>
    </row>
    <row r="1168" customFormat="false" ht="15" hidden="false" customHeight="false" outlineLevel="0" collapsed="false">
      <c r="A1168" s="34"/>
      <c r="B1168" s="35"/>
      <c r="C1168" s="35"/>
      <c r="D1168" s="36"/>
      <c r="E1168" s="36"/>
      <c r="F1168" s="35"/>
      <c r="G1168" s="35"/>
      <c r="H1168" s="37" t="str">
        <f aca="false">IF(AND(D1168="",E1168=""),"",SUM($D$2:D1168)-SUM($E$2:E1168))</f>
        <v/>
      </c>
    </row>
    <row r="1169" customFormat="false" ht="15" hidden="false" customHeight="false" outlineLevel="0" collapsed="false">
      <c r="A1169" s="34"/>
      <c r="B1169" s="35"/>
      <c r="C1169" s="35"/>
      <c r="D1169" s="36"/>
      <c r="E1169" s="36"/>
      <c r="F1169" s="35"/>
      <c r="G1169" s="35"/>
      <c r="H1169" s="37" t="str">
        <f aca="false">IF(AND(D1169="",E1169=""),"",SUM($D$2:D1169)-SUM($E$2:E1169))</f>
        <v/>
      </c>
    </row>
    <row r="1170" customFormat="false" ht="15" hidden="false" customHeight="false" outlineLevel="0" collapsed="false">
      <c r="A1170" s="34"/>
      <c r="B1170" s="35"/>
      <c r="C1170" s="35"/>
      <c r="D1170" s="36"/>
      <c r="E1170" s="36"/>
      <c r="F1170" s="35"/>
      <c r="G1170" s="35"/>
      <c r="H1170" s="37" t="str">
        <f aca="false">IF(AND(D1170="",E1170=""),"",SUM($D$2:D1170)-SUM($E$2:E1170))</f>
        <v/>
      </c>
    </row>
    <row r="1171" customFormat="false" ht="15" hidden="false" customHeight="false" outlineLevel="0" collapsed="false">
      <c r="A1171" s="34"/>
      <c r="B1171" s="35"/>
      <c r="C1171" s="35"/>
      <c r="D1171" s="36"/>
      <c r="E1171" s="36"/>
      <c r="F1171" s="35"/>
      <c r="G1171" s="35"/>
      <c r="H1171" s="37" t="str">
        <f aca="false">IF(AND(D1171="",E1171=""),"",SUM($D$2:D1171)-SUM($E$2:E1171))</f>
        <v/>
      </c>
    </row>
    <row r="1172" customFormat="false" ht="15" hidden="false" customHeight="false" outlineLevel="0" collapsed="false">
      <c r="A1172" s="34"/>
      <c r="B1172" s="35"/>
      <c r="C1172" s="35"/>
      <c r="D1172" s="36"/>
      <c r="E1172" s="36"/>
      <c r="F1172" s="35"/>
      <c r="G1172" s="35"/>
      <c r="H1172" s="37" t="str">
        <f aca="false">IF(AND(D1172="",E1172=""),"",SUM($D$2:D1172)-SUM($E$2:E1172))</f>
        <v/>
      </c>
    </row>
    <row r="1173" customFormat="false" ht="15" hidden="false" customHeight="false" outlineLevel="0" collapsed="false">
      <c r="A1173" s="34"/>
      <c r="B1173" s="35"/>
      <c r="C1173" s="35"/>
      <c r="D1173" s="36"/>
      <c r="E1173" s="36"/>
      <c r="F1173" s="35"/>
      <c r="G1173" s="35"/>
      <c r="H1173" s="37" t="str">
        <f aca="false">IF(AND(D1173="",E1173=""),"",SUM($D$2:D1173)-SUM($E$2:E1173))</f>
        <v/>
      </c>
    </row>
    <row r="1174" customFormat="false" ht="15" hidden="false" customHeight="false" outlineLevel="0" collapsed="false">
      <c r="A1174" s="34"/>
      <c r="B1174" s="35"/>
      <c r="C1174" s="35"/>
      <c r="D1174" s="36"/>
      <c r="E1174" s="36"/>
      <c r="F1174" s="35"/>
      <c r="G1174" s="35"/>
      <c r="H1174" s="37" t="str">
        <f aca="false">IF(AND(D1174="",E1174=""),"",SUM($D$2:D1174)-SUM($E$2:E1174))</f>
        <v/>
      </c>
    </row>
    <row r="1175" customFormat="false" ht="15" hidden="false" customHeight="false" outlineLevel="0" collapsed="false">
      <c r="A1175" s="34"/>
      <c r="B1175" s="35"/>
      <c r="C1175" s="35"/>
      <c r="D1175" s="36"/>
      <c r="E1175" s="36"/>
      <c r="F1175" s="35"/>
      <c r="G1175" s="35"/>
      <c r="H1175" s="37" t="str">
        <f aca="false">IF(AND(D1175="",E1175=""),"",SUM($D$2:D1175)-SUM($E$2:E1175))</f>
        <v/>
      </c>
    </row>
    <row r="1176" customFormat="false" ht="15" hidden="false" customHeight="false" outlineLevel="0" collapsed="false">
      <c r="A1176" s="34"/>
      <c r="B1176" s="35"/>
      <c r="C1176" s="35"/>
      <c r="D1176" s="36"/>
      <c r="E1176" s="36"/>
      <c r="F1176" s="35"/>
      <c r="G1176" s="35"/>
      <c r="H1176" s="37" t="str">
        <f aca="false">IF(AND(D1176="",E1176=""),"",SUM($D$2:D1176)-SUM($E$2:E1176))</f>
        <v/>
      </c>
    </row>
    <row r="1177" customFormat="false" ht="15" hidden="false" customHeight="false" outlineLevel="0" collapsed="false">
      <c r="A1177" s="34"/>
      <c r="B1177" s="35"/>
      <c r="C1177" s="35"/>
      <c r="D1177" s="36"/>
      <c r="E1177" s="36"/>
      <c r="F1177" s="35"/>
      <c r="G1177" s="35"/>
      <c r="H1177" s="37" t="str">
        <f aca="false">IF(AND(D1177="",E1177=""),"",SUM($D$2:D1177)-SUM($E$2:E1177))</f>
        <v/>
      </c>
    </row>
    <row r="1178" customFormat="false" ht="15" hidden="false" customHeight="false" outlineLevel="0" collapsed="false">
      <c r="A1178" s="34"/>
      <c r="B1178" s="35"/>
      <c r="C1178" s="35"/>
      <c r="D1178" s="36"/>
      <c r="E1178" s="36"/>
      <c r="F1178" s="35"/>
      <c r="G1178" s="35"/>
      <c r="H1178" s="37" t="str">
        <f aca="false">IF(AND(D1178="",E1178=""),"",SUM($D$2:D1178)-SUM($E$2:E1178))</f>
        <v/>
      </c>
    </row>
    <row r="1179" customFormat="false" ht="15" hidden="false" customHeight="false" outlineLevel="0" collapsed="false">
      <c r="A1179" s="34"/>
      <c r="B1179" s="35"/>
      <c r="C1179" s="35"/>
      <c r="D1179" s="36"/>
      <c r="E1179" s="36"/>
      <c r="F1179" s="35"/>
      <c r="G1179" s="35"/>
      <c r="H1179" s="37" t="str">
        <f aca="false">IF(AND(D1179="",E1179=""),"",SUM($D$2:D1179)-SUM($E$2:E1179))</f>
        <v/>
      </c>
    </row>
    <row r="1180" customFormat="false" ht="15" hidden="false" customHeight="false" outlineLevel="0" collapsed="false">
      <c r="A1180" s="34"/>
      <c r="B1180" s="35"/>
      <c r="C1180" s="35"/>
      <c r="D1180" s="36"/>
      <c r="E1180" s="36"/>
      <c r="F1180" s="35"/>
      <c r="G1180" s="35"/>
      <c r="H1180" s="37" t="str">
        <f aca="false">IF(AND(D1180="",E1180=""),"",SUM($D$2:D1180)-SUM($E$2:E1180))</f>
        <v/>
      </c>
    </row>
    <row r="1181" customFormat="false" ht="15" hidden="false" customHeight="false" outlineLevel="0" collapsed="false">
      <c r="A1181" s="34"/>
      <c r="B1181" s="35"/>
      <c r="C1181" s="35"/>
      <c r="D1181" s="36"/>
      <c r="E1181" s="36"/>
      <c r="F1181" s="35"/>
      <c r="G1181" s="35"/>
      <c r="H1181" s="37" t="str">
        <f aca="false">IF(AND(D1181="",E1181=""),"",SUM($D$2:D1181)-SUM($E$2:E1181))</f>
        <v/>
      </c>
    </row>
    <row r="1182" customFormat="false" ht="15" hidden="false" customHeight="false" outlineLevel="0" collapsed="false">
      <c r="A1182" s="34"/>
      <c r="B1182" s="35"/>
      <c r="C1182" s="35"/>
      <c r="D1182" s="36"/>
      <c r="E1182" s="36"/>
      <c r="F1182" s="35"/>
      <c r="G1182" s="35"/>
      <c r="H1182" s="37" t="str">
        <f aca="false">IF(AND(D1182="",E1182=""),"",SUM($D$2:D1182)-SUM($E$2:E1182))</f>
        <v/>
      </c>
    </row>
    <row r="1183" customFormat="false" ht="15" hidden="false" customHeight="false" outlineLevel="0" collapsed="false">
      <c r="A1183" s="34"/>
      <c r="B1183" s="35"/>
      <c r="C1183" s="35"/>
      <c r="D1183" s="36"/>
      <c r="E1183" s="36"/>
      <c r="F1183" s="35"/>
      <c r="G1183" s="35"/>
      <c r="H1183" s="37" t="str">
        <f aca="false">IF(AND(D1183="",E1183=""),"",SUM($D$2:D1183)-SUM($E$2:E1183))</f>
        <v/>
      </c>
    </row>
    <row r="1184" customFormat="false" ht="15" hidden="false" customHeight="false" outlineLevel="0" collapsed="false">
      <c r="A1184" s="34"/>
      <c r="B1184" s="35"/>
      <c r="C1184" s="35"/>
      <c r="D1184" s="36"/>
      <c r="E1184" s="36"/>
      <c r="F1184" s="35"/>
      <c r="G1184" s="35"/>
      <c r="H1184" s="37" t="str">
        <f aca="false">IF(AND(D1184="",E1184=""),"",SUM($D$2:D1184)-SUM($E$2:E1184))</f>
        <v/>
      </c>
    </row>
    <row r="1185" customFormat="false" ht="15" hidden="false" customHeight="false" outlineLevel="0" collapsed="false">
      <c r="A1185" s="34"/>
      <c r="B1185" s="35"/>
      <c r="C1185" s="35"/>
      <c r="D1185" s="36"/>
      <c r="E1185" s="36"/>
      <c r="F1185" s="35"/>
      <c r="G1185" s="35"/>
      <c r="H1185" s="37" t="str">
        <f aca="false">IF(AND(D1185="",E1185=""),"",SUM($D$2:D1185)-SUM($E$2:E1185))</f>
        <v/>
      </c>
    </row>
    <row r="1186" customFormat="false" ht="15" hidden="false" customHeight="false" outlineLevel="0" collapsed="false">
      <c r="A1186" s="34"/>
      <c r="B1186" s="35"/>
      <c r="C1186" s="35"/>
      <c r="D1186" s="36"/>
      <c r="E1186" s="36"/>
      <c r="F1186" s="35"/>
      <c r="G1186" s="35"/>
      <c r="H1186" s="37" t="str">
        <f aca="false">IF(AND(D1186="",E1186=""),"",SUM($D$2:D1186)-SUM($E$2:E1186))</f>
        <v/>
      </c>
    </row>
    <row r="1187" customFormat="false" ht="15" hidden="false" customHeight="false" outlineLevel="0" collapsed="false">
      <c r="A1187" s="34"/>
      <c r="B1187" s="35"/>
      <c r="C1187" s="35"/>
      <c r="D1187" s="36"/>
      <c r="E1187" s="36"/>
      <c r="F1187" s="35"/>
      <c r="G1187" s="35"/>
      <c r="H1187" s="37" t="str">
        <f aca="false">IF(AND(D1187="",E1187=""),"",SUM($D$2:D1187)-SUM($E$2:E1187))</f>
        <v/>
      </c>
    </row>
    <row r="1188" customFormat="false" ht="15" hidden="false" customHeight="false" outlineLevel="0" collapsed="false">
      <c r="A1188" s="34"/>
      <c r="B1188" s="35"/>
      <c r="C1188" s="35"/>
      <c r="D1188" s="36"/>
      <c r="E1188" s="36"/>
      <c r="F1188" s="35"/>
      <c r="G1188" s="35"/>
      <c r="H1188" s="37" t="str">
        <f aca="false">IF(AND(D1188="",E1188=""),"",SUM($D$2:D1188)-SUM($E$2:E1188))</f>
        <v/>
      </c>
    </row>
    <row r="1189" customFormat="false" ht="15" hidden="false" customHeight="false" outlineLevel="0" collapsed="false">
      <c r="A1189" s="34"/>
      <c r="B1189" s="35"/>
      <c r="C1189" s="35"/>
      <c r="D1189" s="36"/>
      <c r="E1189" s="36"/>
      <c r="F1189" s="35"/>
      <c r="G1189" s="35"/>
      <c r="H1189" s="37" t="str">
        <f aca="false">IF(AND(D1189="",E1189=""),"",SUM($D$2:D1189)-SUM($E$2:E1189))</f>
        <v/>
      </c>
    </row>
    <row r="1190" customFormat="false" ht="15" hidden="false" customHeight="false" outlineLevel="0" collapsed="false">
      <c r="A1190" s="34"/>
      <c r="B1190" s="35"/>
      <c r="C1190" s="35"/>
      <c r="D1190" s="36"/>
      <c r="E1190" s="36"/>
      <c r="F1190" s="35"/>
      <c r="G1190" s="35"/>
      <c r="H1190" s="37" t="str">
        <f aca="false">IF(AND(D1190="",E1190=""),"",SUM($D$2:D1190)-SUM($E$2:E1190))</f>
        <v/>
      </c>
    </row>
    <row r="1191" customFormat="false" ht="15" hidden="false" customHeight="false" outlineLevel="0" collapsed="false">
      <c r="A1191" s="34"/>
      <c r="B1191" s="35"/>
      <c r="C1191" s="35"/>
      <c r="D1191" s="36"/>
      <c r="E1191" s="36"/>
      <c r="F1191" s="35"/>
      <c r="G1191" s="35"/>
      <c r="H1191" s="37" t="str">
        <f aca="false">IF(AND(D1191="",E1191=""),"",SUM($D$2:D1191)-SUM($E$2:E1191))</f>
        <v/>
      </c>
    </row>
    <row r="1192" customFormat="false" ht="15" hidden="false" customHeight="false" outlineLevel="0" collapsed="false">
      <c r="A1192" s="34"/>
      <c r="B1192" s="35"/>
      <c r="C1192" s="35"/>
      <c r="D1192" s="36"/>
      <c r="E1192" s="36"/>
      <c r="F1192" s="35"/>
      <c r="G1192" s="35"/>
      <c r="H1192" s="37" t="str">
        <f aca="false">IF(AND(D1192="",E1192=""),"",SUM($D$2:D1192)-SUM($E$2:E1192))</f>
        <v/>
      </c>
    </row>
    <row r="1193" customFormat="false" ht="15" hidden="false" customHeight="false" outlineLevel="0" collapsed="false">
      <c r="A1193" s="34"/>
      <c r="B1193" s="35"/>
      <c r="C1193" s="35"/>
      <c r="D1193" s="36"/>
      <c r="E1193" s="36"/>
      <c r="F1193" s="35"/>
      <c r="G1193" s="35"/>
      <c r="H1193" s="37" t="str">
        <f aca="false">IF(AND(D1193="",E1193=""),"",SUM($D$2:D1193)-SUM($E$2:E1193))</f>
        <v/>
      </c>
    </row>
    <row r="1194" customFormat="false" ht="15" hidden="false" customHeight="false" outlineLevel="0" collapsed="false">
      <c r="A1194" s="34"/>
      <c r="B1194" s="35"/>
      <c r="C1194" s="35"/>
      <c r="D1194" s="36"/>
      <c r="E1194" s="36"/>
      <c r="F1194" s="35"/>
      <c r="G1194" s="35"/>
      <c r="H1194" s="37" t="str">
        <f aca="false">IF(AND(D1194="",E1194=""),"",SUM($D$2:D1194)-SUM($E$2:E1194))</f>
        <v/>
      </c>
    </row>
    <row r="1195" customFormat="false" ht="15" hidden="false" customHeight="false" outlineLevel="0" collapsed="false">
      <c r="A1195" s="34"/>
      <c r="B1195" s="35"/>
      <c r="C1195" s="35"/>
      <c r="D1195" s="36"/>
      <c r="E1195" s="36"/>
      <c r="F1195" s="35"/>
      <c r="G1195" s="35"/>
      <c r="H1195" s="37" t="str">
        <f aca="false">IF(AND(D1195="",E1195=""),"",SUM($D$2:D1195)-SUM($E$2:E1195))</f>
        <v/>
      </c>
    </row>
    <row r="1196" customFormat="false" ht="15" hidden="false" customHeight="false" outlineLevel="0" collapsed="false">
      <c r="A1196" s="34"/>
      <c r="B1196" s="35"/>
      <c r="C1196" s="35"/>
      <c r="D1196" s="36"/>
      <c r="E1196" s="36"/>
      <c r="F1196" s="35"/>
      <c r="G1196" s="35"/>
      <c r="H1196" s="37" t="str">
        <f aca="false">IF(AND(D1196="",E1196=""),"",SUM($D$2:D1196)-SUM($E$2:E1196))</f>
        <v/>
      </c>
    </row>
    <row r="1197" customFormat="false" ht="15" hidden="false" customHeight="false" outlineLevel="0" collapsed="false">
      <c r="A1197" s="34"/>
      <c r="B1197" s="35"/>
      <c r="C1197" s="35"/>
      <c r="D1197" s="36"/>
      <c r="E1197" s="36"/>
      <c r="F1197" s="35"/>
      <c r="G1197" s="35"/>
      <c r="H1197" s="37" t="str">
        <f aca="false">IF(AND(D1197="",E1197=""),"",SUM($D$2:D1197)-SUM($E$2:E1197))</f>
        <v/>
      </c>
    </row>
    <row r="1198" customFormat="false" ht="15" hidden="false" customHeight="false" outlineLevel="0" collapsed="false">
      <c r="A1198" s="34"/>
      <c r="B1198" s="35"/>
      <c r="C1198" s="35"/>
      <c r="D1198" s="36"/>
      <c r="E1198" s="36"/>
      <c r="F1198" s="35"/>
      <c r="G1198" s="35"/>
      <c r="H1198" s="37" t="str">
        <f aca="false">IF(AND(D1198="",E1198=""),"",SUM($D$2:D1198)-SUM($E$2:E1198))</f>
        <v/>
      </c>
    </row>
    <row r="1199" customFormat="false" ht="15" hidden="false" customHeight="false" outlineLevel="0" collapsed="false">
      <c r="A1199" s="34"/>
      <c r="B1199" s="35"/>
      <c r="C1199" s="35"/>
      <c r="D1199" s="36"/>
      <c r="E1199" s="36"/>
      <c r="F1199" s="35"/>
      <c r="G1199" s="35"/>
      <c r="H1199" s="37" t="str">
        <f aca="false">IF(AND(D1199="",E1199=""),"",SUM($D$2:D1199)-SUM($E$2:E1199))</f>
        <v/>
      </c>
    </row>
    <row r="1200" customFormat="false" ht="15" hidden="false" customHeight="false" outlineLevel="0" collapsed="false">
      <c r="A1200" s="34"/>
      <c r="B1200" s="35"/>
      <c r="C1200" s="35"/>
      <c r="D1200" s="36"/>
      <c r="E1200" s="36"/>
      <c r="F1200" s="35"/>
      <c r="G1200" s="35"/>
      <c r="H1200" s="37" t="str">
        <f aca="false">IF(AND(D1200="",E1200=""),"",SUM($D$2:D1200)-SUM($E$2:E1200))</f>
        <v/>
      </c>
    </row>
    <row r="1201" customFormat="false" ht="15" hidden="false" customHeight="false" outlineLevel="0" collapsed="false">
      <c r="A1201" s="34"/>
      <c r="B1201" s="35"/>
      <c r="C1201" s="35"/>
      <c r="D1201" s="36"/>
      <c r="E1201" s="36"/>
      <c r="F1201" s="35"/>
      <c r="G1201" s="35"/>
      <c r="H1201" s="37" t="str">
        <f aca="false">IF(AND(D1201="",E1201=""),"",SUM($D$2:D1201)-SUM($E$2:E1201))</f>
        <v/>
      </c>
    </row>
    <row r="1202" customFormat="false" ht="15" hidden="false" customHeight="false" outlineLevel="0" collapsed="false">
      <c r="A1202" s="34"/>
      <c r="B1202" s="35"/>
      <c r="C1202" s="35"/>
      <c r="D1202" s="36"/>
      <c r="E1202" s="36"/>
      <c r="F1202" s="35"/>
      <c r="G1202" s="35"/>
      <c r="H1202" s="37" t="str">
        <f aca="false">IF(AND(D1202="",E1202=""),"",SUM($D$2:D1202)-SUM($E$2:E1202))</f>
        <v/>
      </c>
    </row>
    <row r="1203" customFormat="false" ht="15" hidden="false" customHeight="false" outlineLevel="0" collapsed="false">
      <c r="A1203" s="34"/>
      <c r="B1203" s="35"/>
      <c r="C1203" s="35"/>
      <c r="D1203" s="36"/>
      <c r="E1203" s="36"/>
      <c r="F1203" s="35"/>
      <c r="G1203" s="35"/>
      <c r="H1203" s="37" t="str">
        <f aca="false">IF(AND(D1203="",E1203=""),"",SUM($D$2:D1203)-SUM($E$2:E1203))</f>
        <v/>
      </c>
    </row>
    <row r="1204" customFormat="false" ht="15" hidden="false" customHeight="false" outlineLevel="0" collapsed="false">
      <c r="A1204" s="34"/>
      <c r="B1204" s="35"/>
      <c r="C1204" s="35"/>
      <c r="D1204" s="36"/>
      <c r="E1204" s="36"/>
      <c r="F1204" s="35"/>
      <c r="G1204" s="35"/>
      <c r="H1204" s="37" t="str">
        <f aca="false">IF(AND(D1204="",E1204=""),"",SUM($D$2:D1204)-SUM($E$2:E1204))</f>
        <v/>
      </c>
    </row>
    <row r="1205" customFormat="false" ht="15" hidden="false" customHeight="false" outlineLevel="0" collapsed="false">
      <c r="A1205" s="34"/>
      <c r="B1205" s="35"/>
      <c r="C1205" s="35"/>
      <c r="D1205" s="36"/>
      <c r="E1205" s="36"/>
      <c r="F1205" s="35"/>
      <c r="G1205" s="35"/>
      <c r="H1205" s="37" t="str">
        <f aca="false">IF(AND(D1205="",E1205=""),"",SUM($D$2:D1205)-SUM($E$2:E1205))</f>
        <v/>
      </c>
    </row>
    <row r="1206" customFormat="false" ht="15" hidden="false" customHeight="false" outlineLevel="0" collapsed="false">
      <c r="A1206" s="34"/>
      <c r="B1206" s="35"/>
      <c r="C1206" s="35"/>
      <c r="D1206" s="36"/>
      <c r="E1206" s="36"/>
      <c r="F1206" s="35"/>
      <c r="G1206" s="35"/>
      <c r="H1206" s="37" t="str">
        <f aca="false">IF(AND(D1206="",E1206=""),"",SUM($D$2:D1206)-SUM($E$2:E1206))</f>
        <v/>
      </c>
    </row>
    <row r="1207" customFormat="false" ht="15" hidden="false" customHeight="false" outlineLevel="0" collapsed="false">
      <c r="A1207" s="34"/>
      <c r="B1207" s="35"/>
      <c r="C1207" s="35"/>
      <c r="D1207" s="36"/>
      <c r="E1207" s="36"/>
      <c r="F1207" s="35"/>
      <c r="G1207" s="35"/>
      <c r="H1207" s="37" t="str">
        <f aca="false">IF(AND(D1207="",E1207=""),"",SUM($D$2:D1207)-SUM($E$2:E1207))</f>
        <v/>
      </c>
    </row>
    <row r="1208" customFormat="false" ht="15" hidden="false" customHeight="false" outlineLevel="0" collapsed="false">
      <c r="A1208" s="34"/>
      <c r="B1208" s="35"/>
      <c r="C1208" s="35"/>
      <c r="D1208" s="36"/>
      <c r="E1208" s="36"/>
      <c r="F1208" s="35"/>
      <c r="G1208" s="35"/>
      <c r="H1208" s="37" t="str">
        <f aca="false">IF(AND(D1208="",E1208=""),"",SUM($D$2:D1208)-SUM($E$2:E1208))</f>
        <v/>
      </c>
    </row>
    <row r="1209" customFormat="false" ht="15" hidden="false" customHeight="false" outlineLevel="0" collapsed="false">
      <c r="A1209" s="34"/>
      <c r="B1209" s="35"/>
      <c r="C1209" s="35"/>
      <c r="D1209" s="36"/>
      <c r="E1209" s="36"/>
      <c r="F1209" s="35"/>
      <c r="G1209" s="35"/>
      <c r="H1209" s="37" t="str">
        <f aca="false">IF(AND(D1209="",E1209=""),"",SUM($D$2:D1209)-SUM($E$2:E1209))</f>
        <v/>
      </c>
    </row>
    <row r="1210" customFormat="false" ht="15" hidden="false" customHeight="false" outlineLevel="0" collapsed="false">
      <c r="A1210" s="34"/>
      <c r="B1210" s="35"/>
      <c r="C1210" s="35"/>
      <c r="D1210" s="36"/>
      <c r="E1210" s="36"/>
      <c r="F1210" s="35"/>
      <c r="G1210" s="35"/>
      <c r="H1210" s="37" t="str">
        <f aca="false">IF(AND(D1210="",E1210=""),"",SUM($D$2:D1210)-SUM($E$2:E1210))</f>
        <v/>
      </c>
    </row>
    <row r="1211" customFormat="false" ht="15" hidden="false" customHeight="false" outlineLevel="0" collapsed="false">
      <c r="A1211" s="34"/>
      <c r="B1211" s="35"/>
      <c r="C1211" s="35"/>
      <c r="D1211" s="36"/>
      <c r="E1211" s="36"/>
      <c r="F1211" s="35"/>
      <c r="G1211" s="35"/>
      <c r="H1211" s="37" t="str">
        <f aca="false">IF(AND(D1211="",E1211=""),"",SUM($D$2:D1211)-SUM($E$2:E1211))</f>
        <v/>
      </c>
    </row>
    <row r="1212" customFormat="false" ht="15" hidden="false" customHeight="false" outlineLevel="0" collapsed="false">
      <c r="A1212" s="34"/>
      <c r="B1212" s="35"/>
      <c r="C1212" s="35"/>
      <c r="D1212" s="36"/>
      <c r="E1212" s="36"/>
      <c r="F1212" s="35"/>
      <c r="G1212" s="35"/>
      <c r="H1212" s="37" t="str">
        <f aca="false">IF(AND(D1212="",E1212=""),"",SUM($D$2:D1212)-SUM($E$2:E1212))</f>
        <v/>
      </c>
    </row>
    <row r="1213" customFormat="false" ht="15" hidden="false" customHeight="false" outlineLevel="0" collapsed="false">
      <c r="A1213" s="34"/>
      <c r="B1213" s="35"/>
      <c r="C1213" s="35"/>
      <c r="D1213" s="36"/>
      <c r="E1213" s="36"/>
      <c r="F1213" s="35"/>
      <c r="G1213" s="35"/>
      <c r="H1213" s="37" t="str">
        <f aca="false">IF(AND(D1213="",E1213=""),"",SUM($D$2:D1213)-SUM($E$2:E1213))</f>
        <v/>
      </c>
    </row>
    <row r="1214" customFormat="false" ht="15" hidden="false" customHeight="false" outlineLevel="0" collapsed="false">
      <c r="A1214" s="34"/>
      <c r="B1214" s="35"/>
      <c r="C1214" s="35"/>
      <c r="D1214" s="36"/>
      <c r="E1214" s="36"/>
      <c r="F1214" s="35"/>
      <c r="G1214" s="35"/>
      <c r="H1214" s="37" t="str">
        <f aca="false">IF(AND(D1214="",E1214=""),"",SUM($D$2:D1214)-SUM($E$2:E1214))</f>
        <v/>
      </c>
    </row>
    <row r="1215" customFormat="false" ht="15" hidden="false" customHeight="false" outlineLevel="0" collapsed="false">
      <c r="A1215" s="34"/>
      <c r="B1215" s="35"/>
      <c r="C1215" s="35"/>
      <c r="D1215" s="36"/>
      <c r="E1215" s="36"/>
      <c r="F1215" s="35"/>
      <c r="G1215" s="35"/>
      <c r="H1215" s="37" t="str">
        <f aca="false">IF(AND(D1215="",E1215=""),"",SUM($D$2:D1215)-SUM($E$2:E1215))</f>
        <v/>
      </c>
    </row>
    <row r="1216" customFormat="false" ht="15" hidden="false" customHeight="false" outlineLevel="0" collapsed="false">
      <c r="A1216" s="34"/>
      <c r="B1216" s="35"/>
      <c r="C1216" s="35"/>
      <c r="D1216" s="36"/>
      <c r="E1216" s="36"/>
      <c r="F1216" s="35"/>
      <c r="G1216" s="35"/>
      <c r="H1216" s="37" t="str">
        <f aca="false">IF(AND(D1216="",E1216=""),"",SUM($D$2:D1216)-SUM($E$2:E1216))</f>
        <v/>
      </c>
    </row>
    <row r="1217" customFormat="false" ht="15" hidden="false" customHeight="false" outlineLevel="0" collapsed="false">
      <c r="A1217" s="34"/>
      <c r="B1217" s="35"/>
      <c r="C1217" s="35"/>
      <c r="D1217" s="36"/>
      <c r="E1217" s="36"/>
      <c r="F1217" s="35"/>
      <c r="G1217" s="35"/>
      <c r="H1217" s="37" t="str">
        <f aca="false">IF(AND(D1217="",E1217=""),"",SUM($D$2:D1217)-SUM($E$2:E1217))</f>
        <v/>
      </c>
    </row>
    <row r="1218" customFormat="false" ht="15" hidden="false" customHeight="false" outlineLevel="0" collapsed="false">
      <c r="A1218" s="34"/>
      <c r="B1218" s="35"/>
      <c r="C1218" s="35"/>
      <c r="D1218" s="36"/>
      <c r="E1218" s="36"/>
      <c r="F1218" s="35"/>
      <c r="G1218" s="35"/>
      <c r="H1218" s="37" t="str">
        <f aca="false">IF(AND(D1218="",E1218=""),"",SUM($D$2:D1218)-SUM($E$2:E1218))</f>
        <v/>
      </c>
    </row>
    <row r="1219" customFormat="false" ht="15" hidden="false" customHeight="false" outlineLevel="0" collapsed="false">
      <c r="A1219" s="34"/>
      <c r="B1219" s="35"/>
      <c r="C1219" s="35"/>
      <c r="D1219" s="36"/>
      <c r="E1219" s="36"/>
      <c r="F1219" s="35"/>
      <c r="G1219" s="35"/>
      <c r="H1219" s="37" t="str">
        <f aca="false">IF(AND(D1219="",E1219=""),"",SUM($D$2:D1219)-SUM($E$2:E1219))</f>
        <v/>
      </c>
    </row>
    <row r="1220" customFormat="false" ht="15" hidden="false" customHeight="false" outlineLevel="0" collapsed="false">
      <c r="A1220" s="34"/>
      <c r="B1220" s="35"/>
      <c r="C1220" s="35"/>
      <c r="D1220" s="36"/>
      <c r="E1220" s="36"/>
      <c r="F1220" s="35"/>
      <c r="G1220" s="35"/>
      <c r="H1220" s="37" t="str">
        <f aca="false">IF(AND(D1220="",E1220=""),"",SUM($D$2:D1220)-SUM($E$2:E1220))</f>
        <v/>
      </c>
    </row>
    <row r="1221" customFormat="false" ht="15" hidden="false" customHeight="false" outlineLevel="0" collapsed="false">
      <c r="A1221" s="34"/>
      <c r="B1221" s="35"/>
      <c r="C1221" s="35"/>
      <c r="D1221" s="36"/>
      <c r="E1221" s="36"/>
      <c r="F1221" s="35"/>
      <c r="G1221" s="35"/>
      <c r="H1221" s="37" t="str">
        <f aca="false">IF(AND(D1221="",E1221=""),"",SUM($D$2:D1221)-SUM($E$2:E1221))</f>
        <v/>
      </c>
    </row>
    <row r="1222" customFormat="false" ht="15" hidden="false" customHeight="false" outlineLevel="0" collapsed="false">
      <c r="A1222" s="34"/>
      <c r="B1222" s="35"/>
      <c r="C1222" s="35"/>
      <c r="D1222" s="36"/>
      <c r="E1222" s="36"/>
      <c r="F1222" s="35"/>
      <c r="G1222" s="35"/>
      <c r="H1222" s="37" t="str">
        <f aca="false">IF(AND(D1222="",E1222=""),"",SUM($D$2:D1222)-SUM($E$2:E1222))</f>
        <v/>
      </c>
    </row>
    <row r="1223" customFormat="false" ht="15" hidden="false" customHeight="false" outlineLevel="0" collapsed="false">
      <c r="A1223" s="34"/>
      <c r="B1223" s="35"/>
      <c r="C1223" s="35"/>
      <c r="D1223" s="36"/>
      <c r="E1223" s="36"/>
      <c r="F1223" s="35"/>
      <c r="G1223" s="35"/>
      <c r="H1223" s="37" t="str">
        <f aca="false">IF(AND(D1223="",E1223=""),"",SUM($D$2:D1223)-SUM($E$2:E1223))</f>
        <v/>
      </c>
    </row>
    <row r="1224" customFormat="false" ht="15" hidden="false" customHeight="false" outlineLevel="0" collapsed="false">
      <c r="A1224" s="34"/>
      <c r="B1224" s="35"/>
      <c r="C1224" s="35"/>
      <c r="D1224" s="36"/>
      <c r="E1224" s="36"/>
      <c r="F1224" s="35"/>
      <c r="G1224" s="35"/>
      <c r="H1224" s="37" t="str">
        <f aca="false">IF(AND(D1224="",E1224=""),"",SUM($D$2:D1224)-SUM($E$2:E1224))</f>
        <v/>
      </c>
    </row>
    <row r="1225" customFormat="false" ht="15" hidden="false" customHeight="false" outlineLevel="0" collapsed="false">
      <c r="A1225" s="34"/>
      <c r="B1225" s="35"/>
      <c r="C1225" s="35"/>
      <c r="D1225" s="36"/>
      <c r="E1225" s="36"/>
      <c r="F1225" s="35"/>
      <c r="G1225" s="35"/>
      <c r="H1225" s="37" t="str">
        <f aca="false">IF(AND(D1225="",E1225=""),"",SUM($D$2:D1225)-SUM($E$2:E1225))</f>
        <v/>
      </c>
    </row>
    <row r="1226" customFormat="false" ht="15" hidden="false" customHeight="false" outlineLevel="0" collapsed="false">
      <c r="A1226" s="34"/>
      <c r="B1226" s="35"/>
      <c r="C1226" s="35"/>
      <c r="D1226" s="36"/>
      <c r="E1226" s="36"/>
      <c r="F1226" s="35"/>
      <c r="G1226" s="35"/>
      <c r="H1226" s="37" t="str">
        <f aca="false">IF(AND(D1226="",E1226=""),"",SUM($D$2:D1226)-SUM($E$2:E1226))</f>
        <v/>
      </c>
    </row>
    <row r="1227" customFormat="false" ht="15" hidden="false" customHeight="false" outlineLevel="0" collapsed="false">
      <c r="A1227" s="34"/>
      <c r="B1227" s="35"/>
      <c r="C1227" s="35"/>
      <c r="D1227" s="36"/>
      <c r="E1227" s="36"/>
      <c r="F1227" s="35"/>
      <c r="G1227" s="35"/>
      <c r="H1227" s="37" t="str">
        <f aca="false">IF(AND(D1227="",E1227=""),"",SUM($D$2:D1227)-SUM($E$2:E1227))</f>
        <v/>
      </c>
    </row>
    <row r="1228" customFormat="false" ht="15" hidden="false" customHeight="false" outlineLevel="0" collapsed="false">
      <c r="A1228" s="34"/>
      <c r="B1228" s="35"/>
      <c r="C1228" s="35"/>
      <c r="D1228" s="36"/>
      <c r="E1228" s="36"/>
      <c r="F1228" s="35"/>
      <c r="G1228" s="35"/>
      <c r="H1228" s="37" t="str">
        <f aca="false">IF(AND(D1228="",E1228=""),"",SUM($D$2:D1228)-SUM($E$2:E1228))</f>
        <v/>
      </c>
    </row>
    <row r="1229" customFormat="false" ht="15" hidden="false" customHeight="false" outlineLevel="0" collapsed="false">
      <c r="A1229" s="34"/>
      <c r="B1229" s="35"/>
      <c r="C1229" s="35"/>
      <c r="D1229" s="36"/>
      <c r="E1229" s="36"/>
      <c r="F1229" s="35"/>
      <c r="G1229" s="35"/>
      <c r="H1229" s="37" t="str">
        <f aca="false">IF(AND(D1229="",E1229=""),"",SUM($D$2:D1229)-SUM($E$2:E1229))</f>
        <v/>
      </c>
    </row>
    <row r="1230" customFormat="false" ht="15" hidden="false" customHeight="false" outlineLevel="0" collapsed="false">
      <c r="A1230" s="34"/>
      <c r="B1230" s="35"/>
      <c r="C1230" s="35"/>
      <c r="D1230" s="36"/>
      <c r="E1230" s="36"/>
      <c r="F1230" s="35"/>
      <c r="G1230" s="35"/>
      <c r="H1230" s="37" t="str">
        <f aca="false">IF(AND(D1230="",E1230=""),"",SUM($D$2:D1230)-SUM($E$2:E1230))</f>
        <v/>
      </c>
    </row>
    <row r="1231" customFormat="false" ht="15" hidden="false" customHeight="false" outlineLevel="0" collapsed="false">
      <c r="A1231" s="34"/>
      <c r="B1231" s="35"/>
      <c r="C1231" s="35"/>
      <c r="D1231" s="36"/>
      <c r="E1231" s="36"/>
      <c r="F1231" s="35"/>
      <c r="G1231" s="35"/>
      <c r="H1231" s="37" t="str">
        <f aca="false">IF(AND(D1231="",E1231=""),"",SUM($D$2:D1231)-SUM($E$2:E1231))</f>
        <v/>
      </c>
    </row>
    <row r="1232" customFormat="false" ht="15" hidden="false" customHeight="false" outlineLevel="0" collapsed="false">
      <c r="A1232" s="34"/>
      <c r="B1232" s="35"/>
      <c r="C1232" s="35"/>
      <c r="D1232" s="36"/>
      <c r="E1232" s="36"/>
      <c r="F1232" s="35"/>
      <c r="G1232" s="35"/>
      <c r="H1232" s="37" t="str">
        <f aca="false">IF(AND(D1232="",E1232=""),"",SUM($D$2:D1232)-SUM($E$2:E1232))</f>
        <v/>
      </c>
    </row>
    <row r="1233" customFormat="false" ht="15" hidden="false" customHeight="false" outlineLevel="0" collapsed="false">
      <c r="A1233" s="34"/>
      <c r="B1233" s="35"/>
      <c r="C1233" s="35"/>
      <c r="D1233" s="36"/>
      <c r="E1233" s="36"/>
      <c r="F1233" s="35"/>
      <c r="G1233" s="35"/>
      <c r="H1233" s="37" t="str">
        <f aca="false">IF(AND(D1233="",E1233=""),"",SUM($D$2:D1233)-SUM($E$2:E1233))</f>
        <v/>
      </c>
    </row>
    <row r="1234" customFormat="false" ht="15" hidden="false" customHeight="false" outlineLevel="0" collapsed="false">
      <c r="A1234" s="34"/>
      <c r="B1234" s="35"/>
      <c r="C1234" s="35"/>
      <c r="D1234" s="36"/>
      <c r="E1234" s="36"/>
      <c r="F1234" s="35"/>
      <c r="G1234" s="35"/>
      <c r="H1234" s="37" t="str">
        <f aca="false">IF(AND(D1234="",E1234=""),"",SUM($D$2:D1234)-SUM($E$2:E1234))</f>
        <v/>
      </c>
    </row>
    <row r="1235" customFormat="false" ht="15" hidden="false" customHeight="false" outlineLevel="0" collapsed="false">
      <c r="A1235" s="34"/>
      <c r="B1235" s="35"/>
      <c r="C1235" s="35"/>
      <c r="D1235" s="36"/>
      <c r="E1235" s="36"/>
      <c r="F1235" s="35"/>
      <c r="G1235" s="35"/>
      <c r="H1235" s="37" t="str">
        <f aca="false">IF(AND(D1235="",E1235=""),"",SUM($D$2:D1235)-SUM($E$2:E1235))</f>
        <v/>
      </c>
    </row>
    <row r="1236" customFormat="false" ht="15" hidden="false" customHeight="false" outlineLevel="0" collapsed="false">
      <c r="A1236" s="34"/>
      <c r="B1236" s="35"/>
      <c r="C1236" s="35"/>
      <c r="D1236" s="36"/>
      <c r="E1236" s="36"/>
      <c r="F1236" s="35"/>
      <c r="G1236" s="35"/>
      <c r="H1236" s="37" t="str">
        <f aca="false">IF(AND(D1236="",E1236=""),"",SUM($D$2:D1236)-SUM($E$2:E1236))</f>
        <v/>
      </c>
    </row>
    <row r="1237" customFormat="false" ht="15" hidden="false" customHeight="false" outlineLevel="0" collapsed="false">
      <c r="A1237" s="34"/>
      <c r="B1237" s="35"/>
      <c r="C1237" s="35"/>
      <c r="D1237" s="36"/>
      <c r="E1237" s="36"/>
      <c r="F1237" s="35"/>
      <c r="G1237" s="35"/>
      <c r="H1237" s="37" t="str">
        <f aca="false">IF(AND(D1237="",E1237=""),"",SUM($D$2:D1237)-SUM($E$2:E1237))</f>
        <v/>
      </c>
    </row>
    <row r="1238" customFormat="false" ht="15" hidden="false" customHeight="false" outlineLevel="0" collapsed="false">
      <c r="A1238" s="34"/>
      <c r="B1238" s="35"/>
      <c r="C1238" s="35"/>
      <c r="D1238" s="36"/>
      <c r="E1238" s="36"/>
      <c r="F1238" s="35"/>
      <c r="G1238" s="35"/>
      <c r="H1238" s="37" t="str">
        <f aca="false">IF(AND(D1238="",E1238=""),"",SUM($D$2:D1238)-SUM($E$2:E1238))</f>
        <v/>
      </c>
    </row>
    <row r="1239" customFormat="false" ht="15" hidden="false" customHeight="false" outlineLevel="0" collapsed="false">
      <c r="A1239" s="34"/>
      <c r="B1239" s="35"/>
      <c r="C1239" s="35"/>
      <c r="D1239" s="36"/>
      <c r="E1239" s="36"/>
      <c r="F1239" s="35"/>
      <c r="G1239" s="35"/>
      <c r="H1239" s="37" t="str">
        <f aca="false">IF(AND(D1239="",E1239=""),"",SUM($D$2:D1239)-SUM($E$2:E1239))</f>
        <v/>
      </c>
    </row>
    <row r="1240" customFormat="false" ht="15" hidden="false" customHeight="false" outlineLevel="0" collapsed="false">
      <c r="A1240" s="34"/>
      <c r="B1240" s="35"/>
      <c r="C1240" s="35"/>
      <c r="D1240" s="36"/>
      <c r="E1240" s="36"/>
      <c r="F1240" s="35"/>
      <c r="G1240" s="35"/>
      <c r="H1240" s="37" t="str">
        <f aca="false">IF(AND(D1240="",E1240=""),"",SUM($D$2:D1240)-SUM($E$2:E1240))</f>
        <v/>
      </c>
    </row>
    <row r="1241" customFormat="false" ht="15" hidden="false" customHeight="false" outlineLevel="0" collapsed="false">
      <c r="A1241" s="34"/>
      <c r="B1241" s="35"/>
      <c r="C1241" s="35"/>
      <c r="D1241" s="36"/>
      <c r="E1241" s="36"/>
      <c r="F1241" s="35"/>
      <c r="G1241" s="35"/>
      <c r="H1241" s="37" t="str">
        <f aca="false">IF(AND(D1241="",E1241=""),"",SUM($D$2:D1241)-SUM($E$2:E1241))</f>
        <v/>
      </c>
    </row>
    <row r="1242" customFormat="false" ht="15" hidden="false" customHeight="false" outlineLevel="0" collapsed="false">
      <c r="A1242" s="34"/>
      <c r="B1242" s="35"/>
      <c r="C1242" s="35"/>
      <c r="D1242" s="36"/>
      <c r="E1242" s="36"/>
      <c r="F1242" s="35"/>
      <c r="G1242" s="35"/>
      <c r="H1242" s="37" t="str">
        <f aca="false">IF(AND(D1242="",E1242=""),"",SUM($D$2:D1242)-SUM($E$2:E1242))</f>
        <v/>
      </c>
    </row>
    <row r="1243" customFormat="false" ht="15" hidden="false" customHeight="false" outlineLevel="0" collapsed="false">
      <c r="A1243" s="34"/>
      <c r="B1243" s="35"/>
      <c r="C1243" s="35"/>
      <c r="D1243" s="36"/>
      <c r="E1243" s="36"/>
      <c r="F1243" s="35"/>
      <c r="G1243" s="35"/>
      <c r="H1243" s="37" t="str">
        <f aca="false">IF(AND(D1243="",E1243=""),"",SUM($D$2:D1243)-SUM($E$2:E1243))</f>
        <v/>
      </c>
    </row>
    <row r="1244" customFormat="false" ht="15" hidden="false" customHeight="false" outlineLevel="0" collapsed="false">
      <c r="A1244" s="34"/>
      <c r="B1244" s="35"/>
      <c r="C1244" s="35"/>
      <c r="D1244" s="36"/>
      <c r="E1244" s="36"/>
      <c r="F1244" s="35"/>
      <c r="G1244" s="35"/>
      <c r="H1244" s="37" t="str">
        <f aca="false">IF(AND(D1244="",E1244=""),"",SUM($D$2:D1244)-SUM($E$2:E1244))</f>
        <v/>
      </c>
    </row>
    <row r="1245" customFormat="false" ht="15" hidden="false" customHeight="false" outlineLevel="0" collapsed="false">
      <c r="A1245" s="34"/>
      <c r="B1245" s="35"/>
      <c r="C1245" s="35"/>
      <c r="D1245" s="36"/>
      <c r="E1245" s="36"/>
      <c r="F1245" s="35"/>
      <c r="G1245" s="35"/>
      <c r="H1245" s="37" t="str">
        <f aca="false">IF(AND(D1245="",E1245=""),"",SUM($D$2:D1245)-SUM($E$2:E1245))</f>
        <v/>
      </c>
    </row>
    <row r="1246" customFormat="false" ht="15" hidden="false" customHeight="false" outlineLevel="0" collapsed="false">
      <c r="A1246" s="34"/>
      <c r="B1246" s="35"/>
      <c r="C1246" s="35"/>
      <c r="D1246" s="36"/>
      <c r="E1246" s="36"/>
      <c r="F1246" s="35"/>
      <c r="G1246" s="35"/>
      <c r="H1246" s="37" t="str">
        <f aca="false">IF(AND(D1246="",E1246=""),"",SUM($D$2:D1246)-SUM($E$2:E1246))</f>
        <v/>
      </c>
    </row>
    <row r="1247" customFormat="false" ht="15" hidden="false" customHeight="false" outlineLevel="0" collapsed="false">
      <c r="A1247" s="34"/>
      <c r="B1247" s="35"/>
      <c r="C1247" s="35"/>
      <c r="D1247" s="36"/>
      <c r="E1247" s="36"/>
      <c r="F1247" s="35"/>
      <c r="G1247" s="35"/>
      <c r="H1247" s="37" t="str">
        <f aca="false">IF(AND(D1247="",E1247=""),"",SUM($D$2:D1247)-SUM($E$2:E1247))</f>
        <v/>
      </c>
    </row>
    <row r="1248" customFormat="false" ht="15" hidden="false" customHeight="false" outlineLevel="0" collapsed="false">
      <c r="A1248" s="34"/>
      <c r="B1248" s="35"/>
      <c r="C1248" s="35"/>
      <c r="D1248" s="36"/>
      <c r="E1248" s="36"/>
      <c r="F1248" s="35"/>
      <c r="G1248" s="35"/>
      <c r="H1248" s="37" t="str">
        <f aca="false">IF(AND(D1248="",E1248=""),"",SUM($D$2:D1248)-SUM($E$2:E1248))</f>
        <v/>
      </c>
    </row>
    <row r="1249" customFormat="false" ht="15" hidden="false" customHeight="false" outlineLevel="0" collapsed="false">
      <c r="A1249" s="34"/>
      <c r="B1249" s="35"/>
      <c r="C1249" s="35"/>
      <c r="D1249" s="36"/>
      <c r="E1249" s="36"/>
      <c r="F1249" s="35"/>
      <c r="G1249" s="35"/>
      <c r="H1249" s="37" t="str">
        <f aca="false">IF(AND(D1249="",E1249=""),"",SUM($D$2:D1249)-SUM($E$2:E1249))</f>
        <v/>
      </c>
    </row>
    <row r="1250" customFormat="false" ht="15" hidden="false" customHeight="false" outlineLevel="0" collapsed="false">
      <c r="A1250" s="34"/>
      <c r="B1250" s="35"/>
      <c r="C1250" s="35"/>
      <c r="D1250" s="36"/>
      <c r="E1250" s="36"/>
      <c r="F1250" s="35"/>
      <c r="G1250" s="35"/>
      <c r="H1250" s="37" t="str">
        <f aca="false">IF(AND(D1250="",E1250=""),"",SUM($D$2:D1250)-SUM($E$2:E1250))</f>
        <v/>
      </c>
    </row>
    <row r="1251" customFormat="false" ht="15" hidden="false" customHeight="false" outlineLevel="0" collapsed="false">
      <c r="A1251" s="34"/>
      <c r="B1251" s="35"/>
      <c r="C1251" s="35"/>
      <c r="D1251" s="36"/>
      <c r="E1251" s="36"/>
      <c r="F1251" s="35"/>
      <c r="G1251" s="35"/>
      <c r="H1251" s="37" t="str">
        <f aca="false">IF(AND(D1251="",E1251=""),"",SUM($D$2:D1251)-SUM($E$2:E1251))</f>
        <v/>
      </c>
    </row>
    <row r="1252" customFormat="false" ht="15" hidden="false" customHeight="false" outlineLevel="0" collapsed="false">
      <c r="A1252" s="34"/>
      <c r="B1252" s="35"/>
      <c r="C1252" s="35"/>
      <c r="D1252" s="36"/>
      <c r="E1252" s="36"/>
      <c r="F1252" s="35"/>
      <c r="G1252" s="35"/>
      <c r="H1252" s="37" t="str">
        <f aca="false">IF(AND(D1252="",E1252=""),"",SUM($D$2:D1252)-SUM($E$2:E1252))</f>
        <v/>
      </c>
    </row>
    <row r="1253" customFormat="false" ht="15" hidden="false" customHeight="false" outlineLevel="0" collapsed="false">
      <c r="A1253" s="34"/>
      <c r="B1253" s="35"/>
      <c r="C1253" s="35"/>
      <c r="D1253" s="36"/>
      <c r="E1253" s="36"/>
      <c r="F1253" s="35"/>
      <c r="G1253" s="35"/>
      <c r="H1253" s="37" t="str">
        <f aca="false">IF(AND(D1253="",E1253=""),"",SUM($D$2:D1253)-SUM($E$2:E1253))</f>
        <v/>
      </c>
    </row>
    <row r="1254" customFormat="false" ht="15" hidden="false" customHeight="false" outlineLevel="0" collapsed="false">
      <c r="A1254" s="34"/>
      <c r="B1254" s="35"/>
      <c r="C1254" s="35"/>
      <c r="D1254" s="36"/>
      <c r="E1254" s="36"/>
      <c r="F1254" s="35"/>
      <c r="G1254" s="35"/>
      <c r="H1254" s="37" t="str">
        <f aca="false">IF(AND(D1254="",E1254=""),"",SUM($D$2:D1254)-SUM($E$2:E1254))</f>
        <v/>
      </c>
    </row>
    <row r="1255" customFormat="false" ht="15" hidden="false" customHeight="false" outlineLevel="0" collapsed="false">
      <c r="A1255" s="34"/>
      <c r="B1255" s="35"/>
      <c r="C1255" s="35"/>
      <c r="D1255" s="36"/>
      <c r="E1255" s="36"/>
      <c r="F1255" s="35"/>
      <c r="G1255" s="35"/>
      <c r="H1255" s="37" t="str">
        <f aca="false">IF(AND(D1255="",E1255=""),"",SUM($D$2:D1255)-SUM($E$2:E1255))</f>
        <v/>
      </c>
    </row>
    <row r="1256" customFormat="false" ht="15" hidden="false" customHeight="false" outlineLevel="0" collapsed="false">
      <c r="A1256" s="34"/>
      <c r="B1256" s="35"/>
      <c r="C1256" s="35"/>
      <c r="D1256" s="36"/>
      <c r="E1256" s="36"/>
      <c r="F1256" s="35"/>
      <c r="G1256" s="35"/>
      <c r="H1256" s="37" t="str">
        <f aca="false">IF(AND(D1256="",E1256=""),"",SUM($D$2:D1256)-SUM($E$2:E1256))</f>
        <v/>
      </c>
    </row>
    <row r="1257" customFormat="false" ht="15" hidden="false" customHeight="false" outlineLevel="0" collapsed="false">
      <c r="A1257" s="34"/>
      <c r="B1257" s="35"/>
      <c r="C1257" s="35"/>
      <c r="D1257" s="36"/>
      <c r="E1257" s="36"/>
      <c r="F1257" s="35"/>
      <c r="G1257" s="35"/>
      <c r="H1257" s="37" t="str">
        <f aca="false">IF(AND(D1257="",E1257=""),"",SUM($D$2:D1257)-SUM($E$2:E1257))</f>
        <v/>
      </c>
    </row>
    <row r="1258" customFormat="false" ht="15" hidden="false" customHeight="false" outlineLevel="0" collapsed="false">
      <c r="A1258" s="34"/>
      <c r="B1258" s="35"/>
      <c r="C1258" s="35"/>
      <c r="D1258" s="36"/>
      <c r="E1258" s="36"/>
      <c r="F1258" s="35"/>
      <c r="G1258" s="35"/>
      <c r="H1258" s="37" t="str">
        <f aca="false">IF(AND(D1258="",E1258=""),"",SUM($D$2:D1258)-SUM($E$2:E1258))</f>
        <v/>
      </c>
    </row>
    <row r="1259" customFormat="false" ht="15" hidden="false" customHeight="false" outlineLevel="0" collapsed="false">
      <c r="A1259" s="34"/>
      <c r="B1259" s="35"/>
      <c r="C1259" s="35"/>
      <c r="D1259" s="36"/>
      <c r="E1259" s="36"/>
      <c r="F1259" s="35"/>
      <c r="G1259" s="35"/>
      <c r="H1259" s="37" t="str">
        <f aca="false">IF(AND(D1259="",E1259=""),"",SUM($D$2:D1259)-SUM($E$2:E1259))</f>
        <v/>
      </c>
    </row>
    <row r="1260" customFormat="false" ht="15" hidden="false" customHeight="false" outlineLevel="0" collapsed="false">
      <c r="A1260" s="34"/>
      <c r="B1260" s="35"/>
      <c r="C1260" s="35"/>
      <c r="D1260" s="36"/>
      <c r="E1260" s="36"/>
      <c r="F1260" s="35"/>
      <c r="G1260" s="35"/>
      <c r="H1260" s="37" t="str">
        <f aca="false">IF(AND(D1260="",E1260=""),"",SUM($D$2:D1260)-SUM($E$2:E1260))</f>
        <v/>
      </c>
    </row>
    <row r="1261" customFormat="false" ht="15" hidden="false" customHeight="false" outlineLevel="0" collapsed="false">
      <c r="A1261" s="34"/>
      <c r="B1261" s="35"/>
      <c r="C1261" s="35"/>
      <c r="D1261" s="36"/>
      <c r="E1261" s="36"/>
      <c r="F1261" s="35"/>
      <c r="G1261" s="35"/>
      <c r="H1261" s="37" t="str">
        <f aca="false">IF(AND(D1261="",E1261=""),"",SUM($D$2:D1261)-SUM($E$2:E1261))</f>
        <v/>
      </c>
    </row>
    <row r="1262" customFormat="false" ht="15" hidden="false" customHeight="false" outlineLevel="0" collapsed="false">
      <c r="A1262" s="34"/>
      <c r="B1262" s="35"/>
      <c r="C1262" s="35"/>
      <c r="D1262" s="36"/>
      <c r="E1262" s="36"/>
      <c r="F1262" s="35"/>
      <c r="G1262" s="35"/>
      <c r="H1262" s="37" t="str">
        <f aca="false">IF(AND(D1262="",E1262=""),"",SUM($D$2:D1262)-SUM($E$2:E1262))</f>
        <v/>
      </c>
    </row>
    <row r="1263" customFormat="false" ht="15" hidden="false" customHeight="false" outlineLevel="0" collapsed="false">
      <c r="A1263" s="34"/>
      <c r="B1263" s="35"/>
      <c r="C1263" s="35"/>
      <c r="D1263" s="36"/>
      <c r="E1263" s="36"/>
      <c r="F1263" s="35"/>
      <c r="G1263" s="35"/>
      <c r="H1263" s="37" t="str">
        <f aca="false">IF(AND(D1263="",E1263=""),"",SUM($D$2:D1263)-SUM($E$2:E1263))</f>
        <v/>
      </c>
    </row>
    <row r="1264" customFormat="false" ht="15" hidden="false" customHeight="false" outlineLevel="0" collapsed="false">
      <c r="A1264" s="34"/>
      <c r="B1264" s="35"/>
      <c r="C1264" s="35"/>
      <c r="D1264" s="36"/>
      <c r="E1264" s="36"/>
      <c r="F1264" s="35"/>
      <c r="G1264" s="35"/>
      <c r="H1264" s="37" t="str">
        <f aca="false">IF(AND(D1264="",E1264=""),"",SUM($D$2:D1264)-SUM($E$2:E1264))</f>
        <v/>
      </c>
    </row>
    <row r="1265" customFormat="false" ht="15" hidden="false" customHeight="false" outlineLevel="0" collapsed="false">
      <c r="A1265" s="34"/>
      <c r="B1265" s="35"/>
      <c r="C1265" s="35"/>
      <c r="D1265" s="36"/>
      <c r="E1265" s="36"/>
      <c r="F1265" s="35"/>
      <c r="G1265" s="35"/>
      <c r="H1265" s="37" t="str">
        <f aca="false">IF(AND(D1265="",E1265=""),"",SUM($D$2:D1265)-SUM($E$2:E1265))</f>
        <v/>
      </c>
    </row>
    <row r="1266" customFormat="false" ht="15" hidden="false" customHeight="false" outlineLevel="0" collapsed="false">
      <c r="A1266" s="34"/>
      <c r="B1266" s="35"/>
      <c r="C1266" s="35"/>
      <c r="D1266" s="36"/>
      <c r="E1266" s="36"/>
      <c r="F1266" s="35"/>
      <c r="G1266" s="35"/>
      <c r="H1266" s="37" t="str">
        <f aca="false">IF(AND(D1266="",E1266=""),"",SUM($D$2:D1266)-SUM($E$2:E1266))</f>
        <v/>
      </c>
    </row>
    <row r="1267" customFormat="false" ht="15" hidden="false" customHeight="false" outlineLevel="0" collapsed="false">
      <c r="A1267" s="34"/>
      <c r="B1267" s="35"/>
      <c r="C1267" s="35"/>
      <c r="D1267" s="36"/>
      <c r="E1267" s="36"/>
      <c r="F1267" s="35"/>
      <c r="G1267" s="35"/>
      <c r="H1267" s="37" t="str">
        <f aca="false">IF(AND(D1267="",E1267=""),"",SUM($D$2:D1267)-SUM($E$2:E1267))</f>
        <v/>
      </c>
    </row>
    <row r="1268" customFormat="false" ht="15" hidden="false" customHeight="false" outlineLevel="0" collapsed="false">
      <c r="A1268" s="34"/>
      <c r="B1268" s="35"/>
      <c r="C1268" s="35"/>
      <c r="D1268" s="36"/>
      <c r="E1268" s="36"/>
      <c r="F1268" s="35"/>
      <c r="G1268" s="35"/>
      <c r="H1268" s="37" t="str">
        <f aca="false">IF(AND(D1268="",E1268=""),"",SUM($D$2:D1268)-SUM($E$2:E1268))</f>
        <v/>
      </c>
    </row>
    <row r="1269" customFormat="false" ht="15" hidden="false" customHeight="false" outlineLevel="0" collapsed="false">
      <c r="A1269" s="34"/>
      <c r="B1269" s="35"/>
      <c r="C1269" s="35"/>
      <c r="D1269" s="36"/>
      <c r="E1269" s="36"/>
      <c r="F1269" s="35"/>
      <c r="G1269" s="35"/>
      <c r="H1269" s="37" t="str">
        <f aca="false">IF(AND(D1269="",E1269=""),"",SUM($D$2:D1269)-SUM($E$2:E1269))</f>
        <v/>
      </c>
    </row>
    <row r="1270" customFormat="false" ht="15" hidden="false" customHeight="false" outlineLevel="0" collapsed="false">
      <c r="A1270" s="34"/>
      <c r="B1270" s="35"/>
      <c r="C1270" s="35"/>
      <c r="D1270" s="36"/>
      <c r="E1270" s="36"/>
      <c r="F1270" s="35"/>
      <c r="G1270" s="35"/>
      <c r="H1270" s="37" t="str">
        <f aca="false">IF(AND(D1270="",E1270=""),"",SUM($D$2:D1270)-SUM($E$2:E1270))</f>
        <v/>
      </c>
    </row>
    <row r="1271" customFormat="false" ht="15" hidden="false" customHeight="false" outlineLevel="0" collapsed="false">
      <c r="A1271" s="34"/>
      <c r="B1271" s="35"/>
      <c r="C1271" s="35"/>
      <c r="D1271" s="36"/>
      <c r="E1271" s="36"/>
      <c r="F1271" s="35"/>
      <c r="G1271" s="35"/>
      <c r="H1271" s="37" t="str">
        <f aca="false">IF(AND(D1271="",E1271=""),"",SUM($D$2:D1271)-SUM($E$2:E1271))</f>
        <v/>
      </c>
    </row>
    <row r="1272" customFormat="false" ht="15" hidden="false" customHeight="false" outlineLevel="0" collapsed="false">
      <c r="A1272" s="34"/>
      <c r="B1272" s="35"/>
      <c r="C1272" s="35"/>
      <c r="D1272" s="36"/>
      <c r="E1272" s="36"/>
      <c r="F1272" s="35"/>
      <c r="G1272" s="35"/>
      <c r="H1272" s="37" t="str">
        <f aca="false">IF(AND(D1272="",E1272=""),"",SUM($D$2:D1272)-SUM($E$2:E1272))</f>
        <v/>
      </c>
    </row>
    <row r="1273" customFormat="false" ht="15" hidden="false" customHeight="false" outlineLevel="0" collapsed="false">
      <c r="A1273" s="34"/>
      <c r="B1273" s="35"/>
      <c r="C1273" s="35"/>
      <c r="D1273" s="36"/>
      <c r="E1273" s="36"/>
      <c r="F1273" s="35"/>
      <c r="G1273" s="35"/>
      <c r="H1273" s="37" t="str">
        <f aca="false">IF(AND(D1273="",E1273=""),"",SUM($D$2:D1273)-SUM($E$2:E1273))</f>
        <v/>
      </c>
    </row>
    <row r="1274" customFormat="false" ht="15" hidden="false" customHeight="false" outlineLevel="0" collapsed="false">
      <c r="A1274" s="34"/>
      <c r="B1274" s="35"/>
      <c r="C1274" s="35"/>
      <c r="D1274" s="36"/>
      <c r="E1274" s="36"/>
      <c r="F1274" s="35"/>
      <c r="G1274" s="35"/>
      <c r="H1274" s="37" t="str">
        <f aca="false">IF(AND(D1274="",E1274=""),"",SUM($D$2:D1274)-SUM($E$2:E1274))</f>
        <v/>
      </c>
    </row>
    <row r="1275" customFormat="false" ht="15" hidden="false" customHeight="false" outlineLevel="0" collapsed="false">
      <c r="A1275" s="34"/>
      <c r="B1275" s="35"/>
      <c r="C1275" s="35"/>
      <c r="D1275" s="36"/>
      <c r="E1275" s="36"/>
      <c r="F1275" s="35"/>
      <c r="G1275" s="35"/>
      <c r="H1275" s="37" t="str">
        <f aca="false">IF(AND(D1275="",E1275=""),"",SUM($D$2:D1275)-SUM($E$2:E1275))</f>
        <v/>
      </c>
    </row>
    <row r="1276" customFormat="false" ht="15" hidden="false" customHeight="false" outlineLevel="0" collapsed="false">
      <c r="A1276" s="34"/>
      <c r="B1276" s="35"/>
      <c r="C1276" s="35"/>
      <c r="D1276" s="36"/>
      <c r="E1276" s="36"/>
      <c r="F1276" s="35"/>
      <c r="G1276" s="35"/>
      <c r="H1276" s="37" t="str">
        <f aca="false">IF(AND(D1276="",E1276=""),"",SUM($D$2:D1276)-SUM($E$2:E1276))</f>
        <v/>
      </c>
    </row>
    <row r="1277" customFormat="false" ht="15" hidden="false" customHeight="false" outlineLevel="0" collapsed="false">
      <c r="A1277" s="34"/>
      <c r="B1277" s="35"/>
      <c r="C1277" s="35"/>
      <c r="D1277" s="36"/>
      <c r="E1277" s="36"/>
      <c r="F1277" s="35"/>
      <c r="G1277" s="35"/>
      <c r="H1277" s="37" t="str">
        <f aca="false">IF(AND(D1277="",E1277=""),"",SUM($D$2:D1277)-SUM($E$2:E1277))</f>
        <v/>
      </c>
    </row>
    <row r="1278" customFormat="false" ht="15" hidden="false" customHeight="false" outlineLevel="0" collapsed="false">
      <c r="A1278" s="34"/>
      <c r="B1278" s="35"/>
      <c r="C1278" s="35"/>
      <c r="D1278" s="36"/>
      <c r="E1278" s="36"/>
      <c r="F1278" s="35"/>
      <c r="G1278" s="35"/>
      <c r="H1278" s="37" t="str">
        <f aca="false">IF(AND(D1278="",E1278=""),"",SUM($D$2:D1278)-SUM($E$2:E1278))</f>
        <v/>
      </c>
    </row>
    <row r="1279" customFormat="false" ht="15" hidden="false" customHeight="false" outlineLevel="0" collapsed="false">
      <c r="A1279" s="34"/>
      <c r="B1279" s="35"/>
      <c r="C1279" s="35"/>
      <c r="D1279" s="36"/>
      <c r="E1279" s="36"/>
      <c r="F1279" s="35"/>
      <c r="G1279" s="35"/>
      <c r="H1279" s="37" t="str">
        <f aca="false">IF(AND(D1279="",E1279=""),"",SUM($D$2:D1279)-SUM($E$2:E1279))</f>
        <v/>
      </c>
    </row>
    <row r="1280" customFormat="false" ht="15" hidden="false" customHeight="false" outlineLevel="0" collapsed="false">
      <c r="A1280" s="34"/>
      <c r="B1280" s="35"/>
      <c r="C1280" s="35"/>
      <c r="D1280" s="36"/>
      <c r="E1280" s="36"/>
      <c r="F1280" s="35"/>
      <c r="G1280" s="35"/>
      <c r="H1280" s="37" t="str">
        <f aca="false">IF(AND(D1280="",E1280=""),"",SUM($D$2:D1280)-SUM($E$2:E1280))</f>
        <v/>
      </c>
    </row>
    <row r="1281" customFormat="false" ht="15" hidden="false" customHeight="false" outlineLevel="0" collapsed="false">
      <c r="A1281" s="34"/>
      <c r="B1281" s="35"/>
      <c r="C1281" s="35"/>
      <c r="D1281" s="36"/>
      <c r="E1281" s="36"/>
      <c r="F1281" s="35"/>
      <c r="G1281" s="35"/>
      <c r="H1281" s="37" t="str">
        <f aca="false">IF(AND(D1281="",E1281=""),"",SUM($D$2:D1281)-SUM($E$2:E1281))</f>
        <v/>
      </c>
    </row>
    <row r="1282" customFormat="false" ht="15" hidden="false" customHeight="false" outlineLevel="0" collapsed="false">
      <c r="A1282" s="34"/>
      <c r="B1282" s="35"/>
      <c r="C1282" s="35"/>
      <c r="D1282" s="36"/>
      <c r="E1282" s="36"/>
      <c r="F1282" s="35"/>
      <c r="G1282" s="35"/>
      <c r="H1282" s="37" t="str">
        <f aca="false">IF(AND(D1282="",E1282=""),"",SUM($D$2:D1282)-SUM($E$2:E1282))</f>
        <v/>
      </c>
    </row>
    <row r="1283" customFormat="false" ht="15" hidden="false" customHeight="false" outlineLevel="0" collapsed="false">
      <c r="A1283" s="34"/>
      <c r="B1283" s="35"/>
      <c r="C1283" s="35"/>
      <c r="D1283" s="36"/>
      <c r="E1283" s="36"/>
      <c r="F1283" s="35"/>
      <c r="G1283" s="35"/>
      <c r="H1283" s="37" t="str">
        <f aca="false">IF(AND(D1283="",E1283=""),"",SUM($D$2:D1283)-SUM($E$2:E1283))</f>
        <v/>
      </c>
    </row>
    <row r="1284" customFormat="false" ht="15" hidden="false" customHeight="false" outlineLevel="0" collapsed="false">
      <c r="A1284" s="34"/>
      <c r="B1284" s="35"/>
      <c r="C1284" s="35"/>
      <c r="D1284" s="36"/>
      <c r="E1284" s="36"/>
      <c r="F1284" s="35"/>
      <c r="G1284" s="35"/>
      <c r="H1284" s="37" t="str">
        <f aca="false">IF(AND(D1284="",E1284=""),"",SUM($D$2:D1284)-SUM($E$2:E1284))</f>
        <v/>
      </c>
    </row>
    <row r="1285" customFormat="false" ht="15" hidden="false" customHeight="false" outlineLevel="0" collapsed="false">
      <c r="A1285" s="34"/>
      <c r="B1285" s="35"/>
      <c r="C1285" s="35"/>
      <c r="D1285" s="36"/>
      <c r="E1285" s="36"/>
      <c r="F1285" s="35"/>
      <c r="G1285" s="35"/>
      <c r="H1285" s="37" t="str">
        <f aca="false">IF(AND(D1285="",E1285=""),"",SUM($D$2:D1285)-SUM($E$2:E1285))</f>
        <v/>
      </c>
    </row>
    <row r="1286" customFormat="false" ht="15" hidden="false" customHeight="false" outlineLevel="0" collapsed="false">
      <c r="A1286" s="34"/>
      <c r="B1286" s="35"/>
      <c r="C1286" s="35"/>
      <c r="D1286" s="36"/>
      <c r="E1286" s="36"/>
      <c r="F1286" s="35"/>
      <c r="G1286" s="35"/>
      <c r="H1286" s="37" t="str">
        <f aca="false">IF(AND(D1286="",E1286=""),"",SUM($D$2:D1286)-SUM($E$2:E1286))</f>
        <v/>
      </c>
    </row>
    <row r="1287" customFormat="false" ht="15" hidden="false" customHeight="false" outlineLevel="0" collapsed="false">
      <c r="A1287" s="34"/>
      <c r="B1287" s="35"/>
      <c r="C1287" s="35"/>
      <c r="D1287" s="36"/>
      <c r="E1287" s="36"/>
      <c r="F1287" s="35"/>
      <c r="G1287" s="35"/>
      <c r="H1287" s="37" t="str">
        <f aca="false">IF(AND(D1287="",E1287=""),"",SUM($D$2:D1287)-SUM($E$2:E1287))</f>
        <v/>
      </c>
    </row>
    <row r="1288" customFormat="false" ht="15" hidden="false" customHeight="false" outlineLevel="0" collapsed="false">
      <c r="A1288" s="34"/>
      <c r="B1288" s="35"/>
      <c r="C1288" s="35"/>
      <c r="D1288" s="36"/>
      <c r="E1288" s="36"/>
      <c r="F1288" s="35"/>
      <c r="G1288" s="35"/>
      <c r="H1288" s="37" t="str">
        <f aca="false">IF(AND(D1288="",E1288=""),"",SUM($D$2:D1288)-SUM($E$2:E1288))</f>
        <v/>
      </c>
    </row>
    <row r="1289" customFormat="false" ht="15" hidden="false" customHeight="false" outlineLevel="0" collapsed="false">
      <c r="A1289" s="34"/>
      <c r="B1289" s="35"/>
      <c r="C1289" s="35"/>
      <c r="D1289" s="36"/>
      <c r="E1289" s="36"/>
      <c r="F1289" s="35"/>
      <c r="G1289" s="35"/>
      <c r="H1289" s="37" t="str">
        <f aca="false">IF(AND(D1289="",E1289=""),"",SUM($D$2:D1289)-SUM($E$2:E1289))</f>
        <v/>
      </c>
    </row>
    <row r="1290" customFormat="false" ht="15" hidden="false" customHeight="false" outlineLevel="0" collapsed="false">
      <c r="A1290" s="34"/>
      <c r="B1290" s="35"/>
      <c r="C1290" s="35"/>
      <c r="D1290" s="36"/>
      <c r="E1290" s="36"/>
      <c r="F1290" s="35"/>
      <c r="G1290" s="35"/>
      <c r="H1290" s="37" t="str">
        <f aca="false">IF(AND(D1290="",E1290=""),"",SUM($D$2:D1290)-SUM($E$2:E1290))</f>
        <v/>
      </c>
    </row>
    <row r="1291" customFormat="false" ht="15" hidden="false" customHeight="false" outlineLevel="0" collapsed="false">
      <c r="A1291" s="34"/>
      <c r="B1291" s="35"/>
      <c r="C1291" s="35"/>
      <c r="D1291" s="36"/>
      <c r="E1291" s="36"/>
      <c r="F1291" s="35"/>
      <c r="G1291" s="35"/>
      <c r="H1291" s="37" t="str">
        <f aca="false">IF(AND(D1291="",E1291=""),"",SUM($D$2:D1291)-SUM($E$2:E1291))</f>
        <v/>
      </c>
    </row>
    <row r="1292" customFormat="false" ht="15" hidden="false" customHeight="false" outlineLevel="0" collapsed="false">
      <c r="A1292" s="34"/>
      <c r="B1292" s="35"/>
      <c r="C1292" s="35"/>
      <c r="D1292" s="36"/>
      <c r="E1292" s="36"/>
      <c r="F1292" s="35"/>
      <c r="G1292" s="35"/>
      <c r="H1292" s="37" t="str">
        <f aca="false">IF(AND(D1292="",E1292=""),"",SUM($D$2:D1292)-SUM($E$2:E1292))</f>
        <v/>
      </c>
    </row>
    <row r="1293" customFormat="false" ht="15" hidden="false" customHeight="false" outlineLevel="0" collapsed="false">
      <c r="A1293" s="34"/>
      <c r="B1293" s="35"/>
      <c r="C1293" s="35"/>
      <c r="D1293" s="36"/>
      <c r="E1293" s="36"/>
      <c r="F1293" s="35"/>
      <c r="G1293" s="35"/>
      <c r="H1293" s="37" t="str">
        <f aca="false">IF(AND(D1293="",E1293=""),"",SUM($D$2:D1293)-SUM($E$2:E1293))</f>
        <v/>
      </c>
    </row>
    <row r="1294" customFormat="false" ht="15" hidden="false" customHeight="false" outlineLevel="0" collapsed="false">
      <c r="A1294" s="34"/>
      <c r="B1294" s="35"/>
      <c r="C1294" s="35"/>
      <c r="D1294" s="36"/>
      <c r="E1294" s="36"/>
      <c r="F1294" s="35"/>
      <c r="G1294" s="35"/>
      <c r="H1294" s="37" t="str">
        <f aca="false">IF(AND(D1294="",E1294=""),"",SUM($D$2:D1294)-SUM($E$2:E1294))</f>
        <v/>
      </c>
    </row>
    <row r="1295" customFormat="false" ht="15" hidden="false" customHeight="false" outlineLevel="0" collapsed="false">
      <c r="A1295" s="34"/>
      <c r="B1295" s="35"/>
      <c r="C1295" s="35"/>
      <c r="D1295" s="36"/>
      <c r="E1295" s="36"/>
      <c r="F1295" s="35"/>
      <c r="G1295" s="35"/>
      <c r="H1295" s="37" t="str">
        <f aca="false">IF(AND(D1295="",E1295=""),"",SUM($D$2:D1295)-SUM($E$2:E1295))</f>
        <v/>
      </c>
    </row>
    <row r="1296" customFormat="false" ht="15" hidden="false" customHeight="false" outlineLevel="0" collapsed="false">
      <c r="A1296" s="34"/>
      <c r="B1296" s="35"/>
      <c r="C1296" s="35"/>
      <c r="D1296" s="36"/>
      <c r="E1296" s="36"/>
      <c r="F1296" s="35"/>
      <c r="G1296" s="35"/>
      <c r="H1296" s="37" t="str">
        <f aca="false">IF(AND(D1296="",E1296=""),"",SUM($D$2:D1296)-SUM($E$2:E1296))</f>
        <v/>
      </c>
    </row>
    <row r="1297" customFormat="false" ht="15" hidden="false" customHeight="false" outlineLevel="0" collapsed="false">
      <c r="A1297" s="34"/>
      <c r="B1297" s="35"/>
      <c r="C1297" s="35"/>
      <c r="D1297" s="36"/>
      <c r="E1297" s="36"/>
      <c r="F1297" s="35"/>
      <c r="G1297" s="35"/>
      <c r="H1297" s="37" t="str">
        <f aca="false">IF(AND(D1297="",E1297=""),"",SUM($D$2:D1297)-SUM($E$2:E1297))</f>
        <v/>
      </c>
    </row>
    <row r="1298" customFormat="false" ht="15" hidden="false" customHeight="false" outlineLevel="0" collapsed="false">
      <c r="A1298" s="34"/>
      <c r="B1298" s="35"/>
      <c r="C1298" s="35"/>
      <c r="D1298" s="36"/>
      <c r="E1298" s="36"/>
      <c r="F1298" s="35"/>
      <c r="G1298" s="35"/>
      <c r="H1298" s="37" t="str">
        <f aca="false">IF(AND(D1298="",E1298=""),"",SUM($D$2:D1298)-SUM($E$2:E1298))</f>
        <v/>
      </c>
    </row>
    <row r="1299" customFormat="false" ht="15" hidden="false" customHeight="false" outlineLevel="0" collapsed="false">
      <c r="A1299" s="34"/>
      <c r="B1299" s="35"/>
      <c r="C1299" s="35"/>
      <c r="D1299" s="36"/>
      <c r="E1299" s="36"/>
      <c r="F1299" s="35"/>
      <c r="G1299" s="35"/>
      <c r="H1299" s="37" t="str">
        <f aca="false">IF(AND(D1299="",E1299=""),"",SUM($D$2:D1299)-SUM($E$2:E1299))</f>
        <v/>
      </c>
    </row>
    <row r="1300" customFormat="false" ht="15" hidden="false" customHeight="false" outlineLevel="0" collapsed="false">
      <c r="A1300" s="34"/>
      <c r="B1300" s="35"/>
      <c r="C1300" s="35"/>
      <c r="D1300" s="36"/>
      <c r="E1300" s="36"/>
      <c r="F1300" s="35"/>
      <c r="G1300" s="35"/>
      <c r="H1300" s="37" t="str">
        <f aca="false">IF(AND(D1300="",E1300=""),"",SUM($D$2:D1300)-SUM($E$2:E1300))</f>
        <v/>
      </c>
    </row>
    <row r="1301" customFormat="false" ht="15" hidden="false" customHeight="false" outlineLevel="0" collapsed="false">
      <c r="A1301" s="34"/>
      <c r="B1301" s="35"/>
      <c r="C1301" s="35"/>
      <c r="D1301" s="36"/>
      <c r="E1301" s="36"/>
      <c r="F1301" s="35"/>
      <c r="G1301" s="35"/>
      <c r="H1301" s="37" t="str">
        <f aca="false">IF(AND(D1301="",E1301=""),"",SUM($D$2:D1301)-SUM($E$2:E1301))</f>
        <v/>
      </c>
    </row>
    <row r="1302" customFormat="false" ht="15" hidden="false" customHeight="false" outlineLevel="0" collapsed="false">
      <c r="A1302" s="34"/>
      <c r="B1302" s="35"/>
      <c r="C1302" s="35"/>
      <c r="D1302" s="36"/>
      <c r="E1302" s="36"/>
      <c r="F1302" s="35"/>
      <c r="G1302" s="35"/>
      <c r="H1302" s="37" t="str">
        <f aca="false">IF(AND(D1302="",E1302=""),"",SUM($D$2:D1302)-SUM($E$2:E1302))</f>
        <v/>
      </c>
    </row>
    <row r="1303" customFormat="false" ht="15" hidden="false" customHeight="false" outlineLevel="0" collapsed="false">
      <c r="A1303" s="34"/>
      <c r="B1303" s="35"/>
      <c r="C1303" s="35"/>
      <c r="D1303" s="36"/>
      <c r="E1303" s="36"/>
      <c r="F1303" s="35"/>
      <c r="G1303" s="35"/>
      <c r="H1303" s="37" t="str">
        <f aca="false">IF(AND(D1303="",E1303=""),"",SUM($D$2:D1303)-SUM($E$2:E1303))</f>
        <v/>
      </c>
    </row>
    <row r="1304" customFormat="false" ht="15" hidden="false" customHeight="false" outlineLevel="0" collapsed="false">
      <c r="A1304" s="34"/>
      <c r="B1304" s="35"/>
      <c r="C1304" s="35"/>
      <c r="D1304" s="36"/>
      <c r="E1304" s="36"/>
      <c r="F1304" s="35"/>
      <c r="G1304" s="35"/>
      <c r="H1304" s="37" t="str">
        <f aca="false">IF(AND(D1304="",E1304=""),"",SUM($D$2:D1304)-SUM($E$2:E1304))</f>
        <v/>
      </c>
    </row>
    <row r="1305" customFormat="false" ht="15" hidden="false" customHeight="false" outlineLevel="0" collapsed="false">
      <c r="A1305" s="34"/>
      <c r="B1305" s="35"/>
      <c r="C1305" s="35"/>
      <c r="D1305" s="36"/>
      <c r="E1305" s="36"/>
      <c r="F1305" s="35"/>
      <c r="G1305" s="35"/>
      <c r="H1305" s="37" t="str">
        <f aca="false">IF(AND(D1305="",E1305=""),"",SUM($D$2:D1305)-SUM($E$2:E1305))</f>
        <v/>
      </c>
    </row>
    <row r="1306" customFormat="false" ht="15" hidden="false" customHeight="false" outlineLevel="0" collapsed="false">
      <c r="A1306" s="34"/>
      <c r="B1306" s="35"/>
      <c r="C1306" s="35"/>
      <c r="D1306" s="36"/>
      <c r="E1306" s="36"/>
      <c r="F1306" s="35"/>
      <c r="G1306" s="35"/>
      <c r="H1306" s="37" t="str">
        <f aca="false">IF(AND(D1306="",E1306=""),"",SUM($D$2:D1306)-SUM($E$2:E1306))</f>
        <v/>
      </c>
    </row>
    <row r="1307" customFormat="false" ht="15" hidden="false" customHeight="false" outlineLevel="0" collapsed="false">
      <c r="A1307" s="34"/>
      <c r="B1307" s="35"/>
      <c r="C1307" s="35"/>
      <c r="D1307" s="36"/>
      <c r="E1307" s="36"/>
      <c r="F1307" s="35"/>
      <c r="G1307" s="35"/>
      <c r="H1307" s="37" t="str">
        <f aca="false">IF(AND(D1307="",E1307=""),"",SUM($D$2:D1307)-SUM($E$2:E1307))</f>
        <v/>
      </c>
    </row>
    <row r="1308" customFormat="false" ht="15" hidden="false" customHeight="false" outlineLevel="0" collapsed="false">
      <c r="A1308" s="34"/>
      <c r="B1308" s="35"/>
      <c r="C1308" s="35"/>
      <c r="D1308" s="36"/>
      <c r="E1308" s="36"/>
      <c r="F1308" s="35"/>
      <c r="G1308" s="35"/>
      <c r="H1308" s="37" t="str">
        <f aca="false">IF(AND(D1308="",E1308=""),"",SUM($D$2:D1308)-SUM($E$2:E1308))</f>
        <v/>
      </c>
    </row>
    <row r="1309" customFormat="false" ht="15" hidden="false" customHeight="false" outlineLevel="0" collapsed="false">
      <c r="A1309" s="34"/>
      <c r="B1309" s="35"/>
      <c r="C1309" s="35"/>
      <c r="D1309" s="36"/>
      <c r="E1309" s="36"/>
      <c r="F1309" s="35"/>
      <c r="G1309" s="35"/>
      <c r="H1309" s="37" t="str">
        <f aca="false">IF(AND(D1309="",E1309=""),"",SUM($D$2:D1309)-SUM($E$2:E1309))</f>
        <v/>
      </c>
    </row>
    <row r="1310" customFormat="false" ht="15" hidden="false" customHeight="false" outlineLevel="0" collapsed="false">
      <c r="A1310" s="34"/>
      <c r="B1310" s="35"/>
      <c r="C1310" s="35"/>
      <c r="D1310" s="36"/>
      <c r="E1310" s="36"/>
      <c r="F1310" s="35"/>
      <c r="G1310" s="35"/>
      <c r="H1310" s="37" t="str">
        <f aca="false">IF(AND(D1310="",E1310=""),"",SUM($D$2:D1310)-SUM($E$2:E1310))</f>
        <v/>
      </c>
    </row>
    <row r="1311" customFormat="false" ht="15" hidden="false" customHeight="false" outlineLevel="0" collapsed="false">
      <c r="A1311" s="34"/>
      <c r="B1311" s="35"/>
      <c r="C1311" s="35"/>
      <c r="D1311" s="36"/>
      <c r="E1311" s="36"/>
      <c r="F1311" s="35"/>
      <c r="G1311" s="35"/>
      <c r="H1311" s="37" t="str">
        <f aca="false">IF(AND(D1311="",E1311=""),"",SUM($D$2:D1311)-SUM($E$2:E1311))</f>
        <v/>
      </c>
    </row>
    <row r="1312" customFormat="false" ht="15" hidden="false" customHeight="false" outlineLevel="0" collapsed="false">
      <c r="A1312" s="34"/>
      <c r="B1312" s="35"/>
      <c r="C1312" s="35"/>
      <c r="D1312" s="36"/>
      <c r="E1312" s="36"/>
      <c r="F1312" s="35"/>
      <c r="G1312" s="35"/>
      <c r="H1312" s="37" t="str">
        <f aca="false">IF(AND(D1312="",E1312=""),"",SUM($D$2:D1312)-SUM($E$2:E1312))</f>
        <v/>
      </c>
    </row>
    <row r="1313" customFormat="false" ht="15" hidden="false" customHeight="false" outlineLevel="0" collapsed="false">
      <c r="A1313" s="34"/>
      <c r="B1313" s="35"/>
      <c r="C1313" s="35"/>
      <c r="D1313" s="36"/>
      <c r="E1313" s="36"/>
      <c r="F1313" s="35"/>
      <c r="G1313" s="35"/>
      <c r="H1313" s="37" t="str">
        <f aca="false">IF(AND(D1313="",E1313=""),"",SUM($D$2:D1313)-SUM($E$2:E1313))</f>
        <v/>
      </c>
    </row>
    <row r="1314" customFormat="false" ht="15" hidden="false" customHeight="false" outlineLevel="0" collapsed="false">
      <c r="A1314" s="34"/>
      <c r="B1314" s="35"/>
      <c r="C1314" s="35"/>
      <c r="D1314" s="36"/>
      <c r="E1314" s="36"/>
      <c r="F1314" s="35"/>
      <c r="G1314" s="35"/>
      <c r="H1314" s="37" t="str">
        <f aca="false">IF(AND(D1314="",E1314=""),"",SUM($D$2:D1314)-SUM($E$2:E1314))</f>
        <v/>
      </c>
    </row>
    <row r="1315" customFormat="false" ht="15" hidden="false" customHeight="false" outlineLevel="0" collapsed="false">
      <c r="A1315" s="34"/>
      <c r="B1315" s="35"/>
      <c r="C1315" s="35"/>
      <c r="D1315" s="36"/>
      <c r="E1315" s="36"/>
      <c r="F1315" s="35"/>
      <c r="G1315" s="35"/>
      <c r="H1315" s="37" t="str">
        <f aca="false">IF(AND(D1315="",E1315=""),"",SUM($D$2:D1315)-SUM($E$2:E1315))</f>
        <v/>
      </c>
    </row>
    <row r="1316" customFormat="false" ht="15" hidden="false" customHeight="false" outlineLevel="0" collapsed="false">
      <c r="A1316" s="34"/>
      <c r="B1316" s="35"/>
      <c r="C1316" s="35"/>
      <c r="D1316" s="36"/>
      <c r="E1316" s="36"/>
      <c r="F1316" s="35"/>
      <c r="G1316" s="35"/>
      <c r="H1316" s="37" t="str">
        <f aca="false">IF(AND(D1316="",E1316=""),"",SUM($D$2:D1316)-SUM($E$2:E1316))</f>
        <v/>
      </c>
    </row>
    <row r="1317" customFormat="false" ht="15" hidden="false" customHeight="false" outlineLevel="0" collapsed="false">
      <c r="A1317" s="34"/>
      <c r="B1317" s="35"/>
      <c r="C1317" s="35"/>
      <c r="D1317" s="36"/>
      <c r="E1317" s="36"/>
      <c r="F1317" s="35"/>
      <c r="G1317" s="35"/>
      <c r="H1317" s="37" t="str">
        <f aca="false">IF(AND(D1317="",E1317=""),"",SUM($D$2:D1317)-SUM($E$2:E1317))</f>
        <v/>
      </c>
    </row>
    <row r="1318" customFormat="false" ht="15" hidden="false" customHeight="false" outlineLevel="0" collapsed="false">
      <c r="A1318" s="34"/>
      <c r="B1318" s="35"/>
      <c r="C1318" s="35"/>
      <c r="D1318" s="36"/>
      <c r="E1318" s="36"/>
      <c r="F1318" s="35"/>
      <c r="G1318" s="35"/>
      <c r="H1318" s="37" t="str">
        <f aca="false">IF(AND(D1318="",E1318=""),"",SUM($D$2:D1318)-SUM($E$2:E1318))</f>
        <v/>
      </c>
    </row>
    <row r="1319" customFormat="false" ht="15" hidden="false" customHeight="false" outlineLevel="0" collapsed="false">
      <c r="A1319" s="34"/>
      <c r="B1319" s="35"/>
      <c r="C1319" s="35"/>
      <c r="D1319" s="36"/>
      <c r="E1319" s="36"/>
      <c r="F1319" s="35"/>
      <c r="G1319" s="35"/>
      <c r="H1319" s="37" t="str">
        <f aca="false">IF(AND(D1319="",E1319=""),"",SUM($D$2:D1319)-SUM($E$2:E1319))</f>
        <v/>
      </c>
    </row>
    <row r="1320" customFormat="false" ht="15" hidden="false" customHeight="false" outlineLevel="0" collapsed="false">
      <c r="A1320" s="34"/>
      <c r="B1320" s="35"/>
      <c r="C1320" s="35"/>
      <c r="D1320" s="36"/>
      <c r="E1320" s="36"/>
      <c r="F1320" s="35"/>
      <c r="G1320" s="35"/>
      <c r="H1320" s="37" t="str">
        <f aca="false">IF(AND(D1320="",E1320=""),"",SUM($D$2:D1320)-SUM($E$2:E1320))</f>
        <v/>
      </c>
    </row>
    <row r="1321" customFormat="false" ht="15" hidden="false" customHeight="false" outlineLevel="0" collapsed="false">
      <c r="A1321" s="34"/>
      <c r="B1321" s="35"/>
      <c r="C1321" s="35"/>
      <c r="D1321" s="36"/>
      <c r="E1321" s="36"/>
      <c r="F1321" s="35"/>
      <c r="G1321" s="35"/>
      <c r="H1321" s="37" t="str">
        <f aca="false">IF(AND(D1321="",E1321=""),"",SUM($D$2:D1321)-SUM($E$2:E1321))</f>
        <v/>
      </c>
    </row>
    <row r="1322" customFormat="false" ht="15" hidden="false" customHeight="false" outlineLevel="0" collapsed="false">
      <c r="A1322" s="34"/>
      <c r="B1322" s="35"/>
      <c r="C1322" s="35"/>
      <c r="D1322" s="36"/>
      <c r="E1322" s="36"/>
      <c r="F1322" s="35"/>
      <c r="G1322" s="35"/>
      <c r="H1322" s="37" t="str">
        <f aca="false">IF(AND(D1322="",E1322=""),"",SUM($D$2:D1322)-SUM($E$2:E1322))</f>
        <v/>
      </c>
    </row>
    <row r="1323" customFormat="false" ht="15" hidden="false" customHeight="false" outlineLevel="0" collapsed="false">
      <c r="A1323" s="34"/>
      <c r="B1323" s="35"/>
      <c r="C1323" s="35"/>
      <c r="D1323" s="36"/>
      <c r="E1323" s="36"/>
      <c r="F1323" s="35"/>
      <c r="G1323" s="35"/>
      <c r="H1323" s="37" t="str">
        <f aca="false">IF(AND(D1323="",E1323=""),"",SUM($D$2:D1323)-SUM($E$2:E1323))</f>
        <v/>
      </c>
    </row>
    <row r="1324" customFormat="false" ht="15" hidden="false" customHeight="false" outlineLevel="0" collapsed="false">
      <c r="A1324" s="34"/>
      <c r="B1324" s="35"/>
      <c r="C1324" s="35"/>
      <c r="D1324" s="36"/>
      <c r="E1324" s="36"/>
      <c r="F1324" s="35"/>
      <c r="G1324" s="35"/>
      <c r="H1324" s="37" t="str">
        <f aca="false">IF(AND(D1324="",E1324=""),"",SUM($D$2:D1324)-SUM($E$2:E1324))</f>
        <v/>
      </c>
    </row>
    <row r="1325" customFormat="false" ht="15" hidden="false" customHeight="false" outlineLevel="0" collapsed="false">
      <c r="A1325" s="34"/>
      <c r="B1325" s="35"/>
      <c r="C1325" s="35"/>
      <c r="D1325" s="36"/>
      <c r="E1325" s="36"/>
      <c r="F1325" s="35"/>
      <c r="G1325" s="35"/>
      <c r="H1325" s="37" t="str">
        <f aca="false">IF(AND(D1325="",E1325=""),"",SUM($D$2:D1325)-SUM($E$2:E1325))</f>
        <v/>
      </c>
    </row>
    <row r="1326" customFormat="false" ht="15" hidden="false" customHeight="false" outlineLevel="0" collapsed="false">
      <c r="A1326" s="34"/>
      <c r="B1326" s="35"/>
      <c r="C1326" s="35"/>
      <c r="D1326" s="36"/>
      <c r="E1326" s="36"/>
      <c r="F1326" s="35"/>
      <c r="G1326" s="35"/>
      <c r="H1326" s="37" t="str">
        <f aca="false">IF(AND(D1326="",E1326=""),"",SUM($D$2:D1326)-SUM($E$2:E1326))</f>
        <v/>
      </c>
    </row>
    <row r="1327" customFormat="false" ht="15" hidden="false" customHeight="false" outlineLevel="0" collapsed="false">
      <c r="A1327" s="34"/>
      <c r="B1327" s="35"/>
      <c r="C1327" s="35"/>
      <c r="D1327" s="36"/>
      <c r="E1327" s="36"/>
      <c r="F1327" s="35"/>
      <c r="G1327" s="35"/>
      <c r="H1327" s="37" t="str">
        <f aca="false">IF(AND(D1327="",E1327=""),"",SUM($D$2:D1327)-SUM($E$2:E1327))</f>
        <v/>
      </c>
    </row>
    <row r="1328" customFormat="false" ht="15" hidden="false" customHeight="false" outlineLevel="0" collapsed="false">
      <c r="A1328" s="34"/>
      <c r="B1328" s="35"/>
      <c r="C1328" s="35"/>
      <c r="D1328" s="36"/>
      <c r="E1328" s="36"/>
      <c r="F1328" s="35"/>
      <c r="G1328" s="35"/>
      <c r="H1328" s="37" t="str">
        <f aca="false">IF(AND(D1328="",E1328=""),"",SUM($D$2:D1328)-SUM($E$2:E1328))</f>
        <v/>
      </c>
    </row>
    <row r="1329" customFormat="false" ht="15" hidden="false" customHeight="false" outlineLevel="0" collapsed="false">
      <c r="A1329" s="34"/>
      <c r="B1329" s="35"/>
      <c r="C1329" s="35"/>
      <c r="D1329" s="36"/>
      <c r="E1329" s="36"/>
      <c r="F1329" s="35"/>
      <c r="G1329" s="35"/>
      <c r="H1329" s="37" t="str">
        <f aca="false">IF(AND(D1329="",E1329=""),"",SUM($D$2:D1329)-SUM($E$2:E1329))</f>
        <v/>
      </c>
    </row>
    <row r="1330" customFormat="false" ht="15" hidden="false" customHeight="false" outlineLevel="0" collapsed="false">
      <c r="A1330" s="34"/>
      <c r="B1330" s="35"/>
      <c r="C1330" s="35"/>
      <c r="D1330" s="36"/>
      <c r="E1330" s="36"/>
      <c r="F1330" s="35"/>
      <c r="G1330" s="35"/>
      <c r="H1330" s="37" t="str">
        <f aca="false">IF(AND(D1330="",E1330=""),"",SUM($D$2:D1330)-SUM($E$2:E1330))</f>
        <v/>
      </c>
    </row>
    <row r="1331" customFormat="false" ht="15" hidden="false" customHeight="false" outlineLevel="0" collapsed="false">
      <c r="A1331" s="34"/>
      <c r="B1331" s="35"/>
      <c r="C1331" s="35"/>
      <c r="D1331" s="36"/>
      <c r="E1331" s="36"/>
      <c r="F1331" s="35"/>
      <c r="G1331" s="35"/>
      <c r="H1331" s="37" t="str">
        <f aca="false">IF(AND(D1331="",E1331=""),"",SUM($D$2:D1331)-SUM($E$2:E1331))</f>
        <v/>
      </c>
    </row>
    <row r="1332" customFormat="false" ht="15" hidden="false" customHeight="false" outlineLevel="0" collapsed="false">
      <c r="A1332" s="34"/>
      <c r="B1332" s="35"/>
      <c r="C1332" s="35"/>
      <c r="D1332" s="36"/>
      <c r="E1332" s="36"/>
      <c r="F1332" s="35"/>
      <c r="G1332" s="35"/>
      <c r="H1332" s="37" t="str">
        <f aca="false">IF(AND(D1332="",E1332=""),"",SUM($D$2:D1332)-SUM($E$2:E1332))</f>
        <v/>
      </c>
    </row>
    <row r="1333" customFormat="false" ht="15" hidden="false" customHeight="false" outlineLevel="0" collapsed="false">
      <c r="A1333" s="34"/>
      <c r="B1333" s="35"/>
      <c r="C1333" s="35"/>
      <c r="D1333" s="36"/>
      <c r="E1333" s="36"/>
      <c r="F1333" s="35"/>
      <c r="G1333" s="35"/>
      <c r="H1333" s="37" t="str">
        <f aca="false">IF(AND(D1333="",E1333=""),"",SUM($D$2:D1333)-SUM($E$2:E1333))</f>
        <v/>
      </c>
    </row>
    <row r="1334" customFormat="false" ht="15" hidden="false" customHeight="false" outlineLevel="0" collapsed="false">
      <c r="A1334" s="34"/>
      <c r="B1334" s="35"/>
      <c r="C1334" s="35"/>
      <c r="D1334" s="36"/>
      <c r="E1334" s="36"/>
      <c r="F1334" s="35"/>
      <c r="G1334" s="35"/>
      <c r="H1334" s="37" t="str">
        <f aca="false">IF(AND(D1334="",E1334=""),"",SUM($D$2:D1334)-SUM($E$2:E1334))</f>
        <v/>
      </c>
    </row>
    <row r="1335" customFormat="false" ht="15" hidden="false" customHeight="false" outlineLevel="0" collapsed="false">
      <c r="A1335" s="34"/>
      <c r="B1335" s="35"/>
      <c r="C1335" s="35"/>
      <c r="D1335" s="36"/>
      <c r="E1335" s="36"/>
      <c r="F1335" s="35"/>
      <c r="G1335" s="35"/>
      <c r="H1335" s="37" t="str">
        <f aca="false">IF(AND(D1335="",E1335=""),"",SUM($D$2:D1335)-SUM($E$2:E1335))</f>
        <v/>
      </c>
    </row>
    <row r="1336" customFormat="false" ht="15" hidden="false" customHeight="false" outlineLevel="0" collapsed="false">
      <c r="A1336" s="34"/>
      <c r="B1336" s="35"/>
      <c r="C1336" s="35"/>
      <c r="D1336" s="36"/>
      <c r="E1336" s="36"/>
      <c r="F1336" s="35"/>
      <c r="G1336" s="35"/>
      <c r="H1336" s="37" t="str">
        <f aca="false">IF(AND(D1336="",E1336=""),"",SUM($D$2:D1336)-SUM($E$2:E1336))</f>
        <v/>
      </c>
    </row>
    <row r="1337" customFormat="false" ht="15" hidden="false" customHeight="false" outlineLevel="0" collapsed="false">
      <c r="A1337" s="34"/>
      <c r="B1337" s="35"/>
      <c r="C1337" s="35"/>
      <c r="D1337" s="36"/>
      <c r="E1337" s="36"/>
      <c r="F1337" s="35"/>
      <c r="G1337" s="35"/>
      <c r="H1337" s="37" t="str">
        <f aca="false">IF(AND(D1337="",E1337=""),"",SUM($D$2:D1337)-SUM($E$2:E1337))</f>
        <v/>
      </c>
    </row>
    <row r="1338" customFormat="false" ht="15" hidden="false" customHeight="false" outlineLevel="0" collapsed="false">
      <c r="A1338" s="34"/>
      <c r="B1338" s="35"/>
      <c r="C1338" s="35"/>
      <c r="D1338" s="36"/>
      <c r="E1338" s="36"/>
      <c r="F1338" s="35"/>
      <c r="G1338" s="35"/>
      <c r="H1338" s="37" t="str">
        <f aca="false">IF(AND(D1338="",E1338=""),"",SUM($D$2:D1338)-SUM($E$2:E1338))</f>
        <v/>
      </c>
    </row>
    <row r="1339" customFormat="false" ht="15" hidden="false" customHeight="false" outlineLevel="0" collapsed="false">
      <c r="A1339" s="34"/>
      <c r="B1339" s="35"/>
      <c r="C1339" s="35"/>
      <c r="D1339" s="36"/>
      <c r="E1339" s="36"/>
      <c r="F1339" s="35"/>
      <c r="G1339" s="35"/>
      <c r="H1339" s="37" t="str">
        <f aca="false">IF(AND(D1339="",E1339=""),"",SUM($D$2:D1339)-SUM($E$2:E1339))</f>
        <v/>
      </c>
    </row>
    <row r="1340" customFormat="false" ht="15" hidden="false" customHeight="false" outlineLevel="0" collapsed="false">
      <c r="A1340" s="34"/>
      <c r="B1340" s="35"/>
      <c r="C1340" s="35"/>
      <c r="D1340" s="36"/>
      <c r="E1340" s="36"/>
      <c r="F1340" s="35"/>
      <c r="G1340" s="35"/>
      <c r="H1340" s="37" t="str">
        <f aca="false">IF(AND(D1340="",E1340=""),"",SUM($D$2:D1340)-SUM($E$2:E1340))</f>
        <v/>
      </c>
    </row>
    <row r="1341" customFormat="false" ht="15" hidden="false" customHeight="false" outlineLevel="0" collapsed="false">
      <c r="A1341" s="34"/>
      <c r="B1341" s="35"/>
      <c r="C1341" s="35"/>
      <c r="D1341" s="36"/>
      <c r="E1341" s="36"/>
      <c r="F1341" s="35"/>
      <c r="G1341" s="35"/>
      <c r="H1341" s="37" t="str">
        <f aca="false">IF(AND(D1341="",E1341=""),"",SUM($D$2:D1341)-SUM($E$2:E1341))</f>
        <v/>
      </c>
    </row>
    <row r="1342" customFormat="false" ht="15" hidden="false" customHeight="false" outlineLevel="0" collapsed="false">
      <c r="A1342" s="34"/>
      <c r="B1342" s="35"/>
      <c r="C1342" s="35"/>
      <c r="D1342" s="36"/>
      <c r="E1342" s="36"/>
      <c r="F1342" s="35"/>
      <c r="G1342" s="35"/>
      <c r="H1342" s="37" t="str">
        <f aca="false">IF(AND(D1342="",E1342=""),"",SUM($D$2:D1342)-SUM($E$2:E1342))</f>
        <v/>
      </c>
    </row>
    <row r="1343" customFormat="false" ht="15" hidden="false" customHeight="false" outlineLevel="0" collapsed="false">
      <c r="A1343" s="34"/>
      <c r="B1343" s="35"/>
      <c r="C1343" s="35"/>
      <c r="D1343" s="36"/>
      <c r="E1343" s="36"/>
      <c r="F1343" s="35"/>
      <c r="G1343" s="35"/>
      <c r="H1343" s="37" t="str">
        <f aca="false">IF(AND(D1343="",E1343=""),"",SUM($D$2:D1343)-SUM($E$2:E1343))</f>
        <v/>
      </c>
    </row>
    <row r="1344" customFormat="false" ht="15" hidden="false" customHeight="false" outlineLevel="0" collapsed="false">
      <c r="A1344" s="34"/>
      <c r="B1344" s="35"/>
      <c r="C1344" s="35"/>
      <c r="D1344" s="36"/>
      <c r="E1344" s="36"/>
      <c r="F1344" s="35"/>
      <c r="G1344" s="35"/>
      <c r="H1344" s="37" t="str">
        <f aca="false">IF(AND(D1344="",E1344=""),"",SUM($D$2:D1344)-SUM($E$2:E1344))</f>
        <v/>
      </c>
    </row>
    <row r="1345" customFormat="false" ht="15" hidden="false" customHeight="false" outlineLevel="0" collapsed="false">
      <c r="A1345" s="34"/>
      <c r="B1345" s="35"/>
      <c r="C1345" s="35"/>
      <c r="D1345" s="36"/>
      <c r="E1345" s="36"/>
      <c r="F1345" s="35"/>
      <c r="G1345" s="35"/>
      <c r="H1345" s="37" t="str">
        <f aca="false">IF(AND(D1345="",E1345=""),"",SUM($D$2:D1345)-SUM($E$2:E1345))</f>
        <v/>
      </c>
    </row>
    <row r="1346" customFormat="false" ht="15" hidden="false" customHeight="false" outlineLevel="0" collapsed="false">
      <c r="A1346" s="34"/>
      <c r="B1346" s="35"/>
      <c r="C1346" s="35"/>
      <c r="D1346" s="36"/>
      <c r="E1346" s="36"/>
      <c r="F1346" s="35"/>
      <c r="G1346" s="35"/>
      <c r="H1346" s="37" t="str">
        <f aca="false">IF(AND(D1346="",E1346=""),"",SUM($D$2:D1346)-SUM($E$2:E1346))</f>
        <v/>
      </c>
    </row>
    <row r="1347" customFormat="false" ht="15" hidden="false" customHeight="false" outlineLevel="0" collapsed="false">
      <c r="A1347" s="34"/>
      <c r="B1347" s="35"/>
      <c r="C1347" s="35"/>
      <c r="D1347" s="36"/>
      <c r="E1347" s="36"/>
      <c r="F1347" s="35"/>
      <c r="G1347" s="35"/>
      <c r="H1347" s="37" t="str">
        <f aca="false">IF(AND(D1347="",E1347=""),"",SUM($D$2:D1347)-SUM($E$2:E1347))</f>
        <v/>
      </c>
    </row>
    <row r="1348" customFormat="false" ht="15" hidden="false" customHeight="false" outlineLevel="0" collapsed="false">
      <c r="A1348" s="34"/>
      <c r="B1348" s="35"/>
      <c r="C1348" s="35"/>
      <c r="D1348" s="36"/>
      <c r="E1348" s="36"/>
      <c r="F1348" s="35"/>
      <c r="G1348" s="35"/>
      <c r="H1348" s="37" t="str">
        <f aca="false">IF(AND(D1348="",E1348=""),"",SUM($D$2:D1348)-SUM($E$2:E1348))</f>
        <v/>
      </c>
    </row>
    <row r="1349" customFormat="false" ht="15" hidden="false" customHeight="false" outlineLevel="0" collapsed="false">
      <c r="A1349" s="34"/>
      <c r="B1349" s="35"/>
      <c r="C1349" s="35"/>
      <c r="D1349" s="36"/>
      <c r="E1349" s="36"/>
      <c r="F1349" s="35"/>
      <c r="G1349" s="35"/>
      <c r="H1349" s="37" t="str">
        <f aca="false">IF(AND(D1349="",E1349=""),"",SUM($D$2:D1349)-SUM($E$2:E1349))</f>
        <v/>
      </c>
    </row>
    <row r="1350" customFormat="false" ht="15" hidden="false" customHeight="false" outlineLevel="0" collapsed="false">
      <c r="A1350" s="34"/>
      <c r="B1350" s="35"/>
      <c r="C1350" s="35"/>
      <c r="D1350" s="36"/>
      <c r="E1350" s="36"/>
      <c r="F1350" s="35"/>
      <c r="G1350" s="35"/>
      <c r="H1350" s="37" t="str">
        <f aca="false">IF(AND(D1350="",E1350=""),"",SUM($D$2:D1350)-SUM($E$2:E1350))</f>
        <v/>
      </c>
    </row>
    <row r="1351" customFormat="false" ht="15" hidden="false" customHeight="false" outlineLevel="0" collapsed="false">
      <c r="A1351" s="34"/>
      <c r="B1351" s="35"/>
      <c r="C1351" s="35"/>
      <c r="D1351" s="36"/>
      <c r="E1351" s="36"/>
      <c r="F1351" s="35"/>
      <c r="G1351" s="35"/>
      <c r="H1351" s="37" t="str">
        <f aca="false">IF(AND(D1351="",E1351=""),"",SUM($D$2:D1351)-SUM($E$2:E1351))</f>
        <v/>
      </c>
    </row>
    <row r="1352" customFormat="false" ht="15" hidden="false" customHeight="false" outlineLevel="0" collapsed="false">
      <c r="A1352" s="34"/>
      <c r="B1352" s="35"/>
      <c r="C1352" s="35"/>
      <c r="D1352" s="36"/>
      <c r="E1352" s="36"/>
      <c r="F1352" s="35"/>
      <c r="G1352" s="35"/>
      <c r="H1352" s="37" t="str">
        <f aca="false">IF(AND(D1352="",E1352=""),"",SUM($D$2:D1352)-SUM($E$2:E1352))</f>
        <v/>
      </c>
    </row>
    <row r="1353" customFormat="false" ht="15" hidden="false" customHeight="false" outlineLevel="0" collapsed="false">
      <c r="A1353" s="34"/>
      <c r="B1353" s="35"/>
      <c r="C1353" s="35"/>
      <c r="D1353" s="36"/>
      <c r="E1353" s="36"/>
      <c r="F1353" s="35"/>
      <c r="G1353" s="35"/>
      <c r="H1353" s="37" t="str">
        <f aca="false">IF(AND(D1353="",E1353=""),"",SUM($D$2:D1353)-SUM($E$2:E1353))</f>
        <v/>
      </c>
    </row>
    <row r="1354" customFormat="false" ht="15" hidden="false" customHeight="false" outlineLevel="0" collapsed="false">
      <c r="A1354" s="34"/>
      <c r="B1354" s="35"/>
      <c r="C1354" s="35"/>
      <c r="D1354" s="36"/>
      <c r="E1354" s="36"/>
      <c r="F1354" s="35"/>
      <c r="G1354" s="35"/>
      <c r="H1354" s="37" t="str">
        <f aca="false">IF(AND(D1354="",E1354=""),"",SUM($D$2:D1354)-SUM($E$2:E1354))</f>
        <v/>
      </c>
    </row>
    <row r="1355" customFormat="false" ht="15" hidden="false" customHeight="false" outlineLevel="0" collapsed="false">
      <c r="A1355" s="34"/>
      <c r="B1355" s="35"/>
      <c r="C1355" s="35"/>
      <c r="D1355" s="36"/>
      <c r="E1355" s="36"/>
      <c r="F1355" s="35"/>
      <c r="G1355" s="35"/>
      <c r="H1355" s="37" t="str">
        <f aca="false">IF(AND(D1355="",E1355=""),"",SUM($D$2:D1355)-SUM($E$2:E1355))</f>
        <v/>
      </c>
    </row>
    <row r="1356" customFormat="false" ht="15" hidden="false" customHeight="false" outlineLevel="0" collapsed="false">
      <c r="A1356" s="34"/>
      <c r="B1356" s="35"/>
      <c r="C1356" s="35"/>
      <c r="D1356" s="36"/>
      <c r="E1356" s="36"/>
      <c r="F1356" s="35"/>
      <c r="G1356" s="35"/>
      <c r="H1356" s="37" t="str">
        <f aca="false">IF(AND(D1356="",E1356=""),"",SUM($D$2:D1356)-SUM($E$2:E1356))</f>
        <v/>
      </c>
    </row>
    <row r="1357" customFormat="false" ht="15" hidden="false" customHeight="false" outlineLevel="0" collapsed="false">
      <c r="A1357" s="34"/>
      <c r="B1357" s="35"/>
      <c r="C1357" s="35"/>
      <c r="D1357" s="36"/>
      <c r="E1357" s="36"/>
      <c r="F1357" s="35"/>
      <c r="G1357" s="35"/>
      <c r="H1357" s="37" t="str">
        <f aca="false">IF(AND(D1357="",E1357=""),"",SUM($D$2:D1357)-SUM($E$2:E1357))</f>
        <v/>
      </c>
    </row>
    <row r="1358" customFormat="false" ht="15" hidden="false" customHeight="false" outlineLevel="0" collapsed="false">
      <c r="A1358" s="34"/>
      <c r="B1358" s="35"/>
      <c r="C1358" s="35"/>
      <c r="D1358" s="36"/>
      <c r="E1358" s="36"/>
      <c r="F1358" s="35"/>
      <c r="G1358" s="35"/>
      <c r="H1358" s="37" t="str">
        <f aca="false">IF(AND(D1358="",E1358=""),"",SUM($D$2:D1358)-SUM($E$2:E1358))</f>
        <v/>
      </c>
    </row>
    <row r="1359" customFormat="false" ht="15" hidden="false" customHeight="false" outlineLevel="0" collapsed="false">
      <c r="A1359" s="34"/>
      <c r="B1359" s="35"/>
      <c r="C1359" s="35"/>
      <c r="D1359" s="36"/>
      <c r="E1359" s="36"/>
      <c r="F1359" s="35"/>
      <c r="G1359" s="35"/>
      <c r="H1359" s="37" t="str">
        <f aca="false">IF(AND(D1359="",E1359=""),"",SUM($D$2:D1359)-SUM($E$2:E1359))</f>
        <v/>
      </c>
    </row>
    <row r="1360" customFormat="false" ht="15" hidden="false" customHeight="false" outlineLevel="0" collapsed="false">
      <c r="A1360" s="34"/>
      <c r="B1360" s="35"/>
      <c r="C1360" s="35"/>
      <c r="D1360" s="36"/>
      <c r="E1360" s="36"/>
      <c r="F1360" s="35"/>
      <c r="G1360" s="35"/>
      <c r="H1360" s="37" t="str">
        <f aca="false">IF(AND(D1360="",E1360=""),"",SUM($D$2:D1360)-SUM($E$2:E1360))</f>
        <v/>
      </c>
    </row>
    <row r="1361" customFormat="false" ht="15" hidden="false" customHeight="false" outlineLevel="0" collapsed="false">
      <c r="A1361" s="34"/>
      <c r="B1361" s="35"/>
      <c r="C1361" s="35"/>
      <c r="D1361" s="36"/>
      <c r="E1361" s="36"/>
      <c r="F1361" s="35"/>
      <c r="G1361" s="35"/>
      <c r="H1361" s="37" t="str">
        <f aca="false">IF(AND(D1361="",E1361=""),"",SUM($D$2:D1361)-SUM($E$2:E1361))</f>
        <v/>
      </c>
    </row>
    <row r="1362" customFormat="false" ht="15" hidden="false" customHeight="false" outlineLevel="0" collapsed="false">
      <c r="A1362" s="34"/>
      <c r="B1362" s="35"/>
      <c r="C1362" s="35"/>
      <c r="D1362" s="36"/>
      <c r="E1362" s="36"/>
      <c r="F1362" s="35"/>
      <c r="G1362" s="35"/>
      <c r="H1362" s="37" t="str">
        <f aca="false">IF(AND(D1362="",E1362=""),"",SUM($D$2:D1362)-SUM($E$2:E1362))</f>
        <v/>
      </c>
    </row>
    <row r="1363" customFormat="false" ht="15" hidden="false" customHeight="false" outlineLevel="0" collapsed="false">
      <c r="A1363" s="34"/>
      <c r="B1363" s="35"/>
      <c r="C1363" s="35"/>
      <c r="D1363" s="36"/>
      <c r="E1363" s="36"/>
      <c r="F1363" s="35"/>
      <c r="G1363" s="35"/>
      <c r="H1363" s="37" t="str">
        <f aca="false">IF(AND(D1363="",E1363=""),"",SUM($D$2:D1363)-SUM($E$2:E1363))</f>
        <v/>
      </c>
    </row>
    <row r="1364" customFormat="false" ht="15" hidden="false" customHeight="false" outlineLevel="0" collapsed="false">
      <c r="A1364" s="34"/>
      <c r="B1364" s="35"/>
      <c r="C1364" s="35"/>
      <c r="D1364" s="36"/>
      <c r="E1364" s="36"/>
      <c r="F1364" s="35"/>
      <c r="G1364" s="35"/>
      <c r="H1364" s="37" t="str">
        <f aca="false">IF(AND(D1364="",E1364=""),"",SUM($D$2:D1364)-SUM($E$2:E1364))</f>
        <v/>
      </c>
    </row>
    <row r="1365" customFormat="false" ht="15" hidden="false" customHeight="false" outlineLevel="0" collapsed="false">
      <c r="A1365" s="34"/>
      <c r="B1365" s="35"/>
      <c r="C1365" s="35"/>
      <c r="D1365" s="36"/>
      <c r="E1365" s="36"/>
      <c r="F1365" s="35"/>
      <c r="G1365" s="35"/>
      <c r="H1365" s="37" t="str">
        <f aca="false">IF(AND(D1365="",E1365=""),"",SUM($D$2:D1365)-SUM($E$2:E1365))</f>
        <v/>
      </c>
    </row>
    <row r="1366" customFormat="false" ht="15" hidden="false" customHeight="false" outlineLevel="0" collapsed="false">
      <c r="A1366" s="34"/>
      <c r="B1366" s="35"/>
      <c r="C1366" s="35"/>
      <c r="D1366" s="36"/>
      <c r="E1366" s="36"/>
      <c r="F1366" s="35"/>
      <c r="G1366" s="35"/>
      <c r="H1366" s="37" t="str">
        <f aca="false">IF(AND(D1366="",E1366=""),"",SUM($D$2:D1366)-SUM($E$2:E1366))</f>
        <v/>
      </c>
    </row>
    <row r="1367" customFormat="false" ht="15" hidden="false" customHeight="false" outlineLevel="0" collapsed="false">
      <c r="A1367" s="34"/>
      <c r="B1367" s="35"/>
      <c r="C1367" s="35"/>
      <c r="D1367" s="36"/>
      <c r="E1367" s="36"/>
      <c r="F1367" s="35"/>
      <c r="G1367" s="35"/>
      <c r="H1367" s="37" t="str">
        <f aca="false">IF(AND(D1367="",E1367=""),"",SUM($D$2:D1367)-SUM($E$2:E1367))</f>
        <v/>
      </c>
    </row>
    <row r="1368" customFormat="false" ht="15" hidden="false" customHeight="false" outlineLevel="0" collapsed="false">
      <c r="A1368" s="34"/>
      <c r="B1368" s="35"/>
      <c r="C1368" s="35"/>
      <c r="D1368" s="36"/>
      <c r="E1368" s="36"/>
      <c r="F1368" s="35"/>
      <c r="G1368" s="35"/>
      <c r="H1368" s="37" t="str">
        <f aca="false">IF(AND(D1368="",E1368=""),"",SUM($D$2:D1368)-SUM($E$2:E1368))</f>
        <v/>
      </c>
    </row>
    <row r="1369" customFormat="false" ht="15" hidden="false" customHeight="false" outlineLevel="0" collapsed="false">
      <c r="A1369" s="34"/>
      <c r="B1369" s="35"/>
      <c r="C1369" s="35"/>
      <c r="D1369" s="36"/>
      <c r="E1369" s="36"/>
      <c r="F1369" s="35"/>
      <c r="G1369" s="35"/>
      <c r="H1369" s="37" t="str">
        <f aca="false">IF(AND(D1369="",E1369=""),"",SUM($D$2:D1369)-SUM($E$2:E1369))</f>
        <v/>
      </c>
    </row>
    <row r="1370" customFormat="false" ht="15" hidden="false" customHeight="false" outlineLevel="0" collapsed="false">
      <c r="A1370" s="34"/>
      <c r="B1370" s="35"/>
      <c r="C1370" s="35"/>
      <c r="D1370" s="36"/>
      <c r="E1370" s="36"/>
      <c r="F1370" s="35"/>
      <c r="G1370" s="35"/>
      <c r="H1370" s="37" t="str">
        <f aca="false">IF(AND(D1370="",E1370=""),"",SUM($D$2:D1370)-SUM($E$2:E1370))</f>
        <v/>
      </c>
    </row>
    <row r="1371" customFormat="false" ht="15" hidden="false" customHeight="false" outlineLevel="0" collapsed="false">
      <c r="A1371" s="34"/>
      <c r="B1371" s="35"/>
      <c r="C1371" s="35"/>
      <c r="D1371" s="36"/>
      <c r="E1371" s="36"/>
      <c r="F1371" s="35"/>
      <c r="G1371" s="35"/>
      <c r="H1371" s="37" t="str">
        <f aca="false">IF(AND(D1371="",E1371=""),"",SUM($D$2:D1371)-SUM($E$2:E1371))</f>
        <v/>
      </c>
    </row>
    <row r="1372" customFormat="false" ht="15" hidden="false" customHeight="false" outlineLevel="0" collapsed="false">
      <c r="A1372" s="34"/>
      <c r="B1372" s="35"/>
      <c r="C1372" s="35"/>
      <c r="D1372" s="36"/>
      <c r="E1372" s="36"/>
      <c r="F1372" s="35"/>
      <c r="G1372" s="35"/>
      <c r="H1372" s="37" t="str">
        <f aca="false">IF(AND(D1372="",E1372=""),"",SUM($D$2:D1372)-SUM($E$2:E1372))</f>
        <v/>
      </c>
    </row>
    <row r="1373" customFormat="false" ht="15" hidden="false" customHeight="false" outlineLevel="0" collapsed="false">
      <c r="A1373" s="34"/>
      <c r="B1373" s="35"/>
      <c r="C1373" s="35"/>
      <c r="D1373" s="36"/>
      <c r="E1373" s="36"/>
      <c r="F1373" s="35"/>
      <c r="G1373" s="35"/>
      <c r="H1373" s="37" t="str">
        <f aca="false">IF(AND(D1373="",E1373=""),"",SUM($D$2:D1373)-SUM($E$2:E1373))</f>
        <v/>
      </c>
    </row>
    <row r="1374" customFormat="false" ht="15" hidden="false" customHeight="false" outlineLevel="0" collapsed="false">
      <c r="A1374" s="34"/>
      <c r="B1374" s="35"/>
      <c r="C1374" s="35"/>
      <c r="D1374" s="36"/>
      <c r="E1374" s="36"/>
      <c r="F1374" s="35"/>
      <c r="G1374" s="35"/>
      <c r="H1374" s="37" t="str">
        <f aca="false">IF(AND(D1374="",E1374=""),"",SUM($D$2:D1374)-SUM($E$2:E1374))</f>
        <v/>
      </c>
    </row>
    <row r="1375" customFormat="false" ht="15" hidden="false" customHeight="false" outlineLevel="0" collapsed="false">
      <c r="A1375" s="34"/>
      <c r="B1375" s="35"/>
      <c r="C1375" s="35"/>
      <c r="D1375" s="36"/>
      <c r="E1375" s="36"/>
      <c r="F1375" s="35"/>
      <c r="G1375" s="35"/>
      <c r="H1375" s="37" t="str">
        <f aca="false">IF(AND(D1375="",E1375=""),"",SUM($D$2:D1375)-SUM($E$2:E1375))</f>
        <v/>
      </c>
    </row>
    <row r="1376" customFormat="false" ht="15" hidden="false" customHeight="false" outlineLevel="0" collapsed="false">
      <c r="A1376" s="34"/>
      <c r="B1376" s="35"/>
      <c r="C1376" s="35"/>
      <c r="D1376" s="36"/>
      <c r="E1376" s="36"/>
      <c r="F1376" s="35"/>
      <c r="G1376" s="35"/>
      <c r="H1376" s="37" t="str">
        <f aca="false">IF(AND(D1376="",E1376=""),"",SUM($D$2:D1376)-SUM($E$2:E1376))</f>
        <v/>
      </c>
    </row>
    <row r="1377" customFormat="false" ht="15" hidden="false" customHeight="false" outlineLevel="0" collapsed="false">
      <c r="A1377" s="34"/>
      <c r="B1377" s="35"/>
      <c r="C1377" s="35"/>
      <c r="D1377" s="36"/>
      <c r="E1377" s="36"/>
      <c r="F1377" s="35"/>
      <c r="G1377" s="35"/>
      <c r="H1377" s="37" t="str">
        <f aca="false">IF(AND(D1377="",E1377=""),"",SUM($D$2:D1377)-SUM($E$2:E1377))</f>
        <v/>
      </c>
    </row>
    <row r="1378" customFormat="false" ht="15" hidden="false" customHeight="false" outlineLevel="0" collapsed="false">
      <c r="A1378" s="34"/>
      <c r="B1378" s="35"/>
      <c r="C1378" s="35"/>
      <c r="D1378" s="36"/>
      <c r="E1378" s="36"/>
      <c r="F1378" s="35"/>
      <c r="G1378" s="35"/>
      <c r="H1378" s="37" t="str">
        <f aca="false">IF(AND(D1378="",E1378=""),"",SUM($D$2:D1378)-SUM($E$2:E1378))</f>
        <v/>
      </c>
    </row>
    <row r="1379" customFormat="false" ht="15" hidden="false" customHeight="false" outlineLevel="0" collapsed="false">
      <c r="A1379" s="34"/>
      <c r="B1379" s="35"/>
      <c r="C1379" s="35"/>
      <c r="D1379" s="36"/>
      <c r="E1379" s="36"/>
      <c r="F1379" s="35"/>
      <c r="G1379" s="35"/>
      <c r="H1379" s="37" t="str">
        <f aca="false">IF(AND(D1379="",E1379=""),"",SUM($D$2:D1379)-SUM($E$2:E1379))</f>
        <v/>
      </c>
    </row>
    <row r="1380" customFormat="false" ht="15" hidden="false" customHeight="false" outlineLevel="0" collapsed="false">
      <c r="A1380" s="34"/>
      <c r="B1380" s="35"/>
      <c r="C1380" s="35"/>
      <c r="D1380" s="36"/>
      <c r="E1380" s="36"/>
      <c r="F1380" s="35"/>
      <c r="G1380" s="35"/>
      <c r="H1380" s="37" t="str">
        <f aca="false">IF(AND(D1380="",E1380=""),"",SUM($D$2:D1380)-SUM($E$2:E1380))</f>
        <v/>
      </c>
    </row>
    <row r="1381" customFormat="false" ht="15" hidden="false" customHeight="false" outlineLevel="0" collapsed="false">
      <c r="A1381" s="34"/>
      <c r="B1381" s="35"/>
      <c r="C1381" s="35"/>
      <c r="D1381" s="36"/>
      <c r="E1381" s="36"/>
      <c r="F1381" s="35"/>
      <c r="G1381" s="35"/>
      <c r="H1381" s="37" t="str">
        <f aca="false">IF(AND(D1381="",E1381=""),"",SUM($D$2:D1381)-SUM($E$2:E1381))</f>
        <v/>
      </c>
    </row>
    <row r="1382" customFormat="false" ht="15" hidden="false" customHeight="false" outlineLevel="0" collapsed="false">
      <c r="A1382" s="34"/>
      <c r="B1382" s="35"/>
      <c r="C1382" s="35"/>
      <c r="D1382" s="36"/>
      <c r="E1382" s="36"/>
      <c r="F1382" s="35"/>
      <c r="G1382" s="35"/>
      <c r="H1382" s="37" t="str">
        <f aca="false">IF(AND(D1382="",E1382=""),"",SUM($D$2:D1382)-SUM($E$2:E1382))</f>
        <v/>
      </c>
    </row>
    <row r="1383" customFormat="false" ht="15" hidden="false" customHeight="false" outlineLevel="0" collapsed="false">
      <c r="A1383" s="34"/>
      <c r="B1383" s="35"/>
      <c r="C1383" s="35"/>
      <c r="D1383" s="36"/>
      <c r="E1383" s="36"/>
      <c r="F1383" s="35"/>
      <c r="G1383" s="35"/>
      <c r="H1383" s="37" t="str">
        <f aca="false">IF(AND(D1383="",E1383=""),"",SUM($D$2:D1383)-SUM($E$2:E1383))</f>
        <v/>
      </c>
    </row>
    <row r="1384" customFormat="false" ht="15" hidden="false" customHeight="false" outlineLevel="0" collapsed="false">
      <c r="A1384" s="34"/>
      <c r="B1384" s="35"/>
      <c r="C1384" s="35"/>
      <c r="D1384" s="36"/>
      <c r="E1384" s="36"/>
      <c r="F1384" s="35"/>
      <c r="G1384" s="35"/>
      <c r="H1384" s="37" t="str">
        <f aca="false">IF(AND(D1384="",E1384=""),"",SUM($D$2:D1384)-SUM($E$2:E1384))</f>
        <v/>
      </c>
    </row>
    <row r="1385" customFormat="false" ht="15" hidden="false" customHeight="false" outlineLevel="0" collapsed="false">
      <c r="A1385" s="34"/>
      <c r="B1385" s="35"/>
      <c r="C1385" s="35"/>
      <c r="D1385" s="36"/>
      <c r="E1385" s="36"/>
      <c r="F1385" s="35"/>
      <c r="G1385" s="35"/>
      <c r="H1385" s="37" t="str">
        <f aca="false">IF(AND(D1385="",E1385=""),"",SUM($D$2:D1385)-SUM($E$2:E1385))</f>
        <v/>
      </c>
    </row>
    <row r="1386" customFormat="false" ht="15" hidden="false" customHeight="false" outlineLevel="0" collapsed="false">
      <c r="A1386" s="34"/>
      <c r="B1386" s="35"/>
      <c r="C1386" s="35"/>
      <c r="D1386" s="36"/>
      <c r="E1386" s="36"/>
      <c r="F1386" s="35"/>
      <c r="G1386" s="35"/>
      <c r="H1386" s="37" t="str">
        <f aca="false">IF(AND(D1386="",E1386=""),"",SUM($D$2:D1386)-SUM($E$2:E1386))</f>
        <v/>
      </c>
    </row>
    <row r="1387" customFormat="false" ht="15" hidden="false" customHeight="false" outlineLevel="0" collapsed="false">
      <c r="A1387" s="34"/>
      <c r="B1387" s="35"/>
      <c r="C1387" s="35"/>
      <c r="D1387" s="36"/>
      <c r="E1387" s="36"/>
      <c r="F1387" s="35"/>
      <c r="G1387" s="35"/>
      <c r="H1387" s="37" t="str">
        <f aca="false">IF(AND(D1387="",E1387=""),"",SUM($D$2:D1387)-SUM($E$2:E1387))</f>
        <v/>
      </c>
    </row>
    <row r="1388" customFormat="false" ht="15" hidden="false" customHeight="false" outlineLevel="0" collapsed="false">
      <c r="A1388" s="34"/>
      <c r="B1388" s="35"/>
      <c r="C1388" s="35"/>
      <c r="D1388" s="36"/>
      <c r="E1388" s="36"/>
      <c r="F1388" s="35"/>
      <c r="G1388" s="35"/>
      <c r="H1388" s="37" t="str">
        <f aca="false">IF(AND(D1388="",E1388=""),"",SUM($D$2:D1388)-SUM($E$2:E1388))</f>
        <v/>
      </c>
    </row>
    <row r="1389" customFormat="false" ht="15" hidden="false" customHeight="false" outlineLevel="0" collapsed="false">
      <c r="A1389" s="34"/>
      <c r="B1389" s="35"/>
      <c r="C1389" s="35"/>
      <c r="D1389" s="36"/>
      <c r="E1389" s="36"/>
      <c r="F1389" s="35"/>
      <c r="G1389" s="35"/>
      <c r="H1389" s="37" t="str">
        <f aca="false">IF(AND(D1389="",E1389=""),"",SUM($D$2:D1389)-SUM($E$2:E1389))</f>
        <v/>
      </c>
    </row>
    <row r="1390" customFormat="false" ht="15" hidden="false" customHeight="false" outlineLevel="0" collapsed="false">
      <c r="A1390" s="34"/>
      <c r="B1390" s="35"/>
      <c r="C1390" s="35"/>
      <c r="D1390" s="36"/>
      <c r="E1390" s="36"/>
      <c r="F1390" s="35"/>
      <c r="G1390" s="35"/>
      <c r="H1390" s="37" t="str">
        <f aca="false">IF(AND(D1390="",E1390=""),"",SUM($D$2:D1390)-SUM($E$2:E1390))</f>
        <v/>
      </c>
    </row>
    <row r="1391" customFormat="false" ht="15" hidden="false" customHeight="false" outlineLevel="0" collapsed="false">
      <c r="A1391" s="34"/>
      <c r="B1391" s="35"/>
      <c r="C1391" s="35"/>
      <c r="D1391" s="36"/>
      <c r="E1391" s="36"/>
      <c r="F1391" s="35"/>
      <c r="G1391" s="35"/>
      <c r="H1391" s="37" t="str">
        <f aca="false">IF(AND(D1391="",E1391=""),"",SUM($D$2:D1391)-SUM($E$2:E1391))</f>
        <v/>
      </c>
    </row>
    <row r="1392" customFormat="false" ht="15" hidden="false" customHeight="false" outlineLevel="0" collapsed="false">
      <c r="A1392" s="34"/>
      <c r="B1392" s="35"/>
      <c r="C1392" s="35"/>
      <c r="D1392" s="36"/>
      <c r="E1392" s="36"/>
      <c r="F1392" s="35"/>
      <c r="G1392" s="35"/>
      <c r="H1392" s="37" t="str">
        <f aca="false">IF(AND(D1392="",E1392=""),"",SUM($D$2:D1392)-SUM($E$2:E1392))</f>
        <v/>
      </c>
    </row>
    <row r="1393" customFormat="false" ht="15" hidden="false" customHeight="false" outlineLevel="0" collapsed="false">
      <c r="A1393" s="34"/>
      <c r="B1393" s="35"/>
      <c r="C1393" s="35"/>
      <c r="D1393" s="36"/>
      <c r="E1393" s="36"/>
      <c r="F1393" s="35"/>
      <c r="G1393" s="35"/>
      <c r="H1393" s="37" t="str">
        <f aca="false">IF(AND(D1393="",E1393=""),"",SUM($D$2:D1393)-SUM($E$2:E1393))</f>
        <v/>
      </c>
    </row>
    <row r="1394" customFormat="false" ht="15" hidden="false" customHeight="false" outlineLevel="0" collapsed="false">
      <c r="A1394" s="34"/>
      <c r="B1394" s="35"/>
      <c r="C1394" s="35"/>
      <c r="D1394" s="36"/>
      <c r="E1394" s="36"/>
      <c r="F1394" s="35"/>
      <c r="G1394" s="35"/>
      <c r="H1394" s="37" t="str">
        <f aca="false">IF(AND(D1394="",E1394=""),"",SUM($D$2:D1394)-SUM($E$2:E1394))</f>
        <v/>
      </c>
    </row>
    <row r="1395" customFormat="false" ht="15" hidden="false" customHeight="false" outlineLevel="0" collapsed="false">
      <c r="A1395" s="34"/>
      <c r="B1395" s="35"/>
      <c r="C1395" s="35"/>
      <c r="D1395" s="36"/>
      <c r="E1395" s="36"/>
      <c r="F1395" s="35"/>
      <c r="G1395" s="35"/>
      <c r="H1395" s="37" t="str">
        <f aca="false">IF(AND(D1395="",E1395=""),"",SUM($D$2:D1395)-SUM($E$2:E1395))</f>
        <v/>
      </c>
    </row>
    <row r="1396" customFormat="false" ht="15" hidden="false" customHeight="false" outlineLevel="0" collapsed="false">
      <c r="A1396" s="34"/>
      <c r="B1396" s="35"/>
      <c r="C1396" s="35"/>
      <c r="D1396" s="36"/>
      <c r="E1396" s="36"/>
      <c r="F1396" s="35"/>
      <c r="G1396" s="35"/>
      <c r="H1396" s="37" t="str">
        <f aca="false">IF(AND(D1396="",E1396=""),"",SUM($D$2:D1396)-SUM($E$2:E1396))</f>
        <v/>
      </c>
    </row>
    <row r="1397" customFormat="false" ht="15" hidden="false" customHeight="false" outlineLevel="0" collapsed="false">
      <c r="A1397" s="34"/>
      <c r="B1397" s="35"/>
      <c r="C1397" s="35"/>
      <c r="D1397" s="36"/>
      <c r="E1397" s="36"/>
      <c r="F1397" s="35"/>
      <c r="G1397" s="35"/>
      <c r="H1397" s="37" t="str">
        <f aca="false">IF(AND(D1397="",E1397=""),"",SUM($D$2:D1397)-SUM($E$2:E1397))</f>
        <v/>
      </c>
    </row>
    <row r="1398" customFormat="false" ht="15" hidden="false" customHeight="false" outlineLevel="0" collapsed="false">
      <c r="A1398" s="34"/>
      <c r="B1398" s="35"/>
      <c r="C1398" s="35"/>
      <c r="D1398" s="36"/>
      <c r="E1398" s="36"/>
      <c r="F1398" s="35"/>
      <c r="G1398" s="35"/>
      <c r="H1398" s="37" t="str">
        <f aca="false">IF(AND(D1398="",E1398=""),"",SUM($D$2:D1398)-SUM($E$2:E1398))</f>
        <v/>
      </c>
    </row>
    <row r="1399" customFormat="false" ht="15" hidden="false" customHeight="false" outlineLevel="0" collapsed="false">
      <c r="A1399" s="34"/>
      <c r="B1399" s="35"/>
      <c r="C1399" s="35"/>
      <c r="D1399" s="36"/>
      <c r="E1399" s="36"/>
      <c r="F1399" s="35"/>
      <c r="G1399" s="35"/>
      <c r="H1399" s="37" t="str">
        <f aca="false">IF(AND(D1399="",E1399=""),"",SUM($D$2:D1399)-SUM($E$2:E1399))</f>
        <v/>
      </c>
    </row>
    <row r="1400" customFormat="false" ht="15" hidden="false" customHeight="false" outlineLevel="0" collapsed="false">
      <c r="A1400" s="34"/>
      <c r="B1400" s="35"/>
      <c r="C1400" s="35"/>
      <c r="D1400" s="36"/>
      <c r="E1400" s="36"/>
      <c r="F1400" s="35"/>
      <c r="G1400" s="35"/>
      <c r="H1400" s="37" t="str">
        <f aca="false">IF(AND(D1400="",E1400=""),"",SUM($D$2:D1400)-SUM($E$2:E1400))</f>
        <v/>
      </c>
    </row>
    <row r="1401" customFormat="false" ht="15" hidden="false" customHeight="false" outlineLevel="0" collapsed="false">
      <c r="A1401" s="34"/>
      <c r="B1401" s="35"/>
      <c r="C1401" s="35"/>
      <c r="D1401" s="36"/>
      <c r="E1401" s="36"/>
      <c r="F1401" s="35"/>
      <c r="G1401" s="35"/>
      <c r="H1401" s="37" t="str">
        <f aca="false">IF(AND(D1401="",E1401=""),"",SUM($D$2:D1401)-SUM($E$2:E1401))</f>
        <v/>
      </c>
    </row>
    <row r="1402" customFormat="false" ht="15" hidden="false" customHeight="false" outlineLevel="0" collapsed="false">
      <c r="A1402" s="34"/>
      <c r="B1402" s="35"/>
      <c r="C1402" s="35"/>
      <c r="D1402" s="36"/>
      <c r="E1402" s="36"/>
      <c r="F1402" s="35"/>
      <c r="G1402" s="35"/>
      <c r="H1402" s="37" t="str">
        <f aca="false">IF(AND(D1402="",E1402=""),"",SUM($D$2:D1402)-SUM($E$2:E1402))</f>
        <v/>
      </c>
    </row>
    <row r="1403" customFormat="false" ht="15" hidden="false" customHeight="false" outlineLevel="0" collapsed="false">
      <c r="A1403" s="34"/>
      <c r="B1403" s="35"/>
      <c r="C1403" s="35"/>
      <c r="D1403" s="36"/>
      <c r="E1403" s="36"/>
      <c r="F1403" s="35"/>
      <c r="G1403" s="35"/>
      <c r="H1403" s="37" t="str">
        <f aca="false">IF(AND(D1403="",E1403=""),"",SUM($D$2:D1403)-SUM($E$2:E1403))</f>
        <v/>
      </c>
    </row>
    <row r="1404" customFormat="false" ht="15" hidden="false" customHeight="false" outlineLevel="0" collapsed="false">
      <c r="A1404" s="34"/>
      <c r="B1404" s="35"/>
      <c r="C1404" s="35"/>
      <c r="D1404" s="36"/>
      <c r="E1404" s="36"/>
      <c r="F1404" s="35"/>
      <c r="G1404" s="35"/>
      <c r="H1404" s="37" t="str">
        <f aca="false">IF(AND(D1404="",E1404=""),"",SUM($D$2:D1404)-SUM($E$2:E1404))</f>
        <v/>
      </c>
    </row>
    <row r="1405" customFormat="false" ht="15" hidden="false" customHeight="false" outlineLevel="0" collapsed="false">
      <c r="A1405" s="34"/>
      <c r="B1405" s="35"/>
      <c r="C1405" s="35"/>
      <c r="D1405" s="36"/>
      <c r="E1405" s="36"/>
      <c r="F1405" s="35"/>
      <c r="G1405" s="35"/>
      <c r="H1405" s="37" t="str">
        <f aca="false">IF(AND(D1405="",E1405=""),"",SUM($D$2:D1405)-SUM($E$2:E1405))</f>
        <v/>
      </c>
    </row>
    <row r="1406" customFormat="false" ht="15" hidden="false" customHeight="false" outlineLevel="0" collapsed="false">
      <c r="A1406" s="34"/>
      <c r="B1406" s="35"/>
      <c r="C1406" s="35"/>
      <c r="D1406" s="36"/>
      <c r="E1406" s="36"/>
      <c r="F1406" s="35"/>
      <c r="G1406" s="35"/>
      <c r="H1406" s="37" t="str">
        <f aca="false">IF(AND(D1406="",E1406=""),"",SUM($D$2:D1406)-SUM($E$2:E1406))</f>
        <v/>
      </c>
    </row>
    <row r="1407" customFormat="false" ht="15" hidden="false" customHeight="false" outlineLevel="0" collapsed="false">
      <c r="A1407" s="34"/>
      <c r="B1407" s="35"/>
      <c r="C1407" s="35"/>
      <c r="D1407" s="36"/>
      <c r="E1407" s="36"/>
      <c r="F1407" s="35"/>
      <c r="G1407" s="35"/>
      <c r="H1407" s="37" t="str">
        <f aca="false">IF(AND(D1407="",E1407=""),"",SUM($D$2:D1407)-SUM($E$2:E1407))</f>
        <v/>
      </c>
    </row>
    <row r="1408" customFormat="false" ht="15" hidden="false" customHeight="false" outlineLevel="0" collapsed="false">
      <c r="A1408" s="34"/>
      <c r="B1408" s="35"/>
      <c r="C1408" s="35"/>
      <c r="D1408" s="36"/>
      <c r="E1408" s="36"/>
      <c r="F1408" s="35"/>
      <c r="G1408" s="35"/>
      <c r="H1408" s="37" t="str">
        <f aca="false">IF(AND(D1408="",E1408=""),"",SUM($D$2:D1408)-SUM($E$2:E1408))</f>
        <v/>
      </c>
    </row>
    <row r="1409" customFormat="false" ht="15" hidden="false" customHeight="false" outlineLevel="0" collapsed="false">
      <c r="A1409" s="34"/>
      <c r="B1409" s="35"/>
      <c r="C1409" s="35"/>
      <c r="D1409" s="36"/>
      <c r="E1409" s="36"/>
      <c r="F1409" s="35"/>
      <c r="G1409" s="35"/>
      <c r="H1409" s="37" t="str">
        <f aca="false">IF(AND(D1409="",E1409=""),"",SUM($D$2:D1409)-SUM($E$2:E1409))</f>
        <v/>
      </c>
    </row>
    <row r="1410" customFormat="false" ht="15" hidden="false" customHeight="false" outlineLevel="0" collapsed="false">
      <c r="A1410" s="34"/>
      <c r="B1410" s="35"/>
      <c r="C1410" s="35"/>
      <c r="D1410" s="36"/>
      <c r="E1410" s="36"/>
      <c r="F1410" s="35"/>
      <c r="G1410" s="35"/>
      <c r="H1410" s="37" t="str">
        <f aca="false">IF(AND(D1410="",E1410=""),"",SUM($D$2:D1410)-SUM($E$2:E1410))</f>
        <v/>
      </c>
    </row>
    <row r="1411" customFormat="false" ht="15" hidden="false" customHeight="false" outlineLevel="0" collapsed="false">
      <c r="A1411" s="34"/>
      <c r="B1411" s="35"/>
      <c r="C1411" s="35"/>
      <c r="D1411" s="36"/>
      <c r="E1411" s="36"/>
      <c r="F1411" s="35"/>
      <c r="G1411" s="35"/>
      <c r="H1411" s="37" t="str">
        <f aca="false">IF(AND(D1411="",E1411=""),"",SUM($D$2:D1411)-SUM($E$2:E1411))</f>
        <v/>
      </c>
    </row>
    <row r="1412" customFormat="false" ht="15" hidden="false" customHeight="false" outlineLevel="0" collapsed="false">
      <c r="A1412" s="34"/>
      <c r="B1412" s="35"/>
      <c r="C1412" s="35"/>
      <c r="D1412" s="36"/>
      <c r="E1412" s="36"/>
      <c r="F1412" s="35"/>
      <c r="G1412" s="35"/>
      <c r="H1412" s="37" t="str">
        <f aca="false">IF(AND(D1412="",E1412=""),"",SUM($D$2:D1412)-SUM($E$2:E1412))</f>
        <v/>
      </c>
    </row>
    <row r="1413" customFormat="false" ht="15" hidden="false" customHeight="false" outlineLevel="0" collapsed="false">
      <c r="A1413" s="34"/>
      <c r="B1413" s="35"/>
      <c r="C1413" s="35"/>
      <c r="D1413" s="36"/>
      <c r="E1413" s="36"/>
      <c r="F1413" s="35"/>
      <c r="G1413" s="35"/>
      <c r="H1413" s="37" t="str">
        <f aca="false">IF(AND(D1413="",E1413=""),"",SUM($D$2:D1413)-SUM($E$2:E1413))</f>
        <v/>
      </c>
    </row>
    <row r="1414" customFormat="false" ht="15" hidden="false" customHeight="false" outlineLevel="0" collapsed="false">
      <c r="A1414" s="34"/>
      <c r="B1414" s="35"/>
      <c r="C1414" s="35"/>
      <c r="D1414" s="36"/>
      <c r="E1414" s="36"/>
      <c r="F1414" s="35"/>
      <c r="G1414" s="35"/>
      <c r="H1414" s="37" t="str">
        <f aca="false">IF(AND(D1414="",E1414=""),"",SUM($D$2:D1414)-SUM($E$2:E1414))</f>
        <v/>
      </c>
    </row>
    <row r="1415" customFormat="false" ht="15" hidden="false" customHeight="false" outlineLevel="0" collapsed="false">
      <c r="A1415" s="34"/>
      <c r="B1415" s="35"/>
      <c r="C1415" s="35"/>
      <c r="D1415" s="36"/>
      <c r="E1415" s="36"/>
      <c r="F1415" s="35"/>
      <c r="G1415" s="35"/>
      <c r="H1415" s="37" t="str">
        <f aca="false">IF(AND(D1415="",E1415=""),"",SUM($D$2:D1415)-SUM($E$2:E1415))</f>
        <v/>
      </c>
    </row>
    <row r="1416" customFormat="false" ht="15" hidden="false" customHeight="false" outlineLevel="0" collapsed="false">
      <c r="A1416" s="34"/>
      <c r="B1416" s="35"/>
      <c r="C1416" s="35"/>
      <c r="D1416" s="36"/>
      <c r="E1416" s="36"/>
      <c r="F1416" s="35"/>
      <c r="G1416" s="35"/>
      <c r="H1416" s="37" t="str">
        <f aca="false">IF(AND(D1416="",E1416=""),"",SUM($D$2:D1416)-SUM($E$2:E1416))</f>
        <v/>
      </c>
    </row>
    <row r="1417" customFormat="false" ht="15" hidden="false" customHeight="false" outlineLevel="0" collapsed="false">
      <c r="A1417" s="34"/>
      <c r="B1417" s="35"/>
      <c r="C1417" s="35"/>
      <c r="D1417" s="36"/>
      <c r="E1417" s="36"/>
      <c r="F1417" s="35"/>
      <c r="G1417" s="35"/>
      <c r="H1417" s="37" t="str">
        <f aca="false">IF(AND(D1417="",E1417=""),"",SUM($D$2:D1417)-SUM($E$2:E1417))</f>
        <v/>
      </c>
    </row>
    <row r="1418" customFormat="false" ht="15" hidden="false" customHeight="false" outlineLevel="0" collapsed="false">
      <c r="A1418" s="34"/>
      <c r="B1418" s="35"/>
      <c r="C1418" s="35"/>
      <c r="D1418" s="36"/>
      <c r="E1418" s="36"/>
      <c r="F1418" s="35"/>
      <c r="G1418" s="35"/>
      <c r="H1418" s="37" t="str">
        <f aca="false">IF(AND(D1418="",E1418=""),"",SUM($D$2:D1418)-SUM($E$2:E1418))</f>
        <v/>
      </c>
    </row>
    <row r="1419" customFormat="false" ht="15" hidden="false" customHeight="false" outlineLevel="0" collapsed="false">
      <c r="A1419" s="34"/>
      <c r="B1419" s="35"/>
      <c r="C1419" s="35"/>
      <c r="D1419" s="36"/>
      <c r="E1419" s="36"/>
      <c r="F1419" s="35"/>
      <c r="G1419" s="35"/>
      <c r="H1419" s="37" t="str">
        <f aca="false">IF(AND(D1419="",E1419=""),"",SUM($D$2:D1419)-SUM($E$2:E1419))</f>
        <v/>
      </c>
    </row>
    <row r="1420" customFormat="false" ht="15" hidden="false" customHeight="false" outlineLevel="0" collapsed="false">
      <c r="A1420" s="34"/>
      <c r="B1420" s="35"/>
      <c r="C1420" s="35"/>
      <c r="D1420" s="36"/>
      <c r="E1420" s="36"/>
      <c r="F1420" s="35"/>
      <c r="G1420" s="35"/>
      <c r="H1420" s="37" t="str">
        <f aca="false">IF(AND(D1420="",E1420=""),"",SUM($D$2:D1420)-SUM($E$2:E1420))</f>
        <v/>
      </c>
    </row>
    <row r="1421" customFormat="false" ht="15" hidden="false" customHeight="false" outlineLevel="0" collapsed="false">
      <c r="A1421" s="34"/>
      <c r="B1421" s="35"/>
      <c r="C1421" s="35"/>
      <c r="D1421" s="36"/>
      <c r="E1421" s="36"/>
      <c r="F1421" s="35"/>
      <c r="G1421" s="35"/>
      <c r="H1421" s="37" t="str">
        <f aca="false">IF(AND(D1421="",E1421=""),"",SUM($D$2:D1421)-SUM($E$2:E1421))</f>
        <v/>
      </c>
    </row>
    <row r="1422" customFormat="false" ht="15" hidden="false" customHeight="false" outlineLevel="0" collapsed="false">
      <c r="A1422" s="34"/>
      <c r="B1422" s="35"/>
      <c r="C1422" s="35"/>
      <c r="D1422" s="36"/>
      <c r="E1422" s="36"/>
      <c r="F1422" s="35"/>
      <c r="G1422" s="35"/>
      <c r="H1422" s="37" t="str">
        <f aca="false">IF(AND(D1422="",E1422=""),"",SUM($D$2:D1422)-SUM($E$2:E1422))</f>
        <v/>
      </c>
    </row>
    <row r="1423" customFormat="false" ht="15" hidden="false" customHeight="false" outlineLevel="0" collapsed="false">
      <c r="A1423" s="34"/>
      <c r="B1423" s="35"/>
      <c r="C1423" s="35"/>
      <c r="D1423" s="36"/>
      <c r="E1423" s="36"/>
      <c r="F1423" s="35"/>
      <c r="G1423" s="35"/>
      <c r="H1423" s="37" t="str">
        <f aca="false">IF(AND(D1423="",E1423=""),"",SUM($D$2:D1423)-SUM($E$2:E1423))</f>
        <v/>
      </c>
    </row>
    <row r="1424" customFormat="false" ht="15" hidden="false" customHeight="false" outlineLevel="0" collapsed="false">
      <c r="A1424" s="34"/>
      <c r="B1424" s="35"/>
      <c r="C1424" s="35"/>
      <c r="D1424" s="36"/>
      <c r="E1424" s="36"/>
      <c r="F1424" s="35"/>
      <c r="G1424" s="35"/>
      <c r="H1424" s="37" t="str">
        <f aca="false">IF(AND(D1424="",E1424=""),"",SUM($D$2:D1424)-SUM($E$2:E1424))</f>
        <v/>
      </c>
    </row>
    <row r="1425" customFormat="false" ht="15" hidden="false" customHeight="false" outlineLevel="0" collapsed="false">
      <c r="A1425" s="34"/>
      <c r="B1425" s="35"/>
      <c r="C1425" s="35"/>
      <c r="D1425" s="36"/>
      <c r="E1425" s="36"/>
      <c r="F1425" s="35"/>
      <c r="G1425" s="35"/>
      <c r="H1425" s="37" t="str">
        <f aca="false">IF(AND(D1425="",E1425=""),"",SUM($D$2:D1425)-SUM($E$2:E1425))</f>
        <v/>
      </c>
    </row>
    <row r="1426" customFormat="false" ht="15" hidden="false" customHeight="false" outlineLevel="0" collapsed="false">
      <c r="A1426" s="34"/>
      <c r="B1426" s="35"/>
      <c r="C1426" s="35"/>
      <c r="D1426" s="36"/>
      <c r="E1426" s="36"/>
      <c r="F1426" s="35"/>
      <c r="G1426" s="35"/>
      <c r="H1426" s="37" t="str">
        <f aca="false">IF(AND(D1426="",E1426=""),"",SUM($D$2:D1426)-SUM($E$2:E1426))</f>
        <v/>
      </c>
    </row>
    <row r="1427" customFormat="false" ht="15" hidden="false" customHeight="false" outlineLevel="0" collapsed="false">
      <c r="A1427" s="34"/>
      <c r="B1427" s="35"/>
      <c r="C1427" s="35"/>
      <c r="D1427" s="36"/>
      <c r="E1427" s="36"/>
      <c r="F1427" s="35"/>
      <c r="G1427" s="35"/>
      <c r="H1427" s="37" t="str">
        <f aca="false">IF(AND(D1427="",E1427=""),"",SUM($D$2:D1427)-SUM($E$2:E1427))</f>
        <v/>
      </c>
    </row>
    <row r="1428" customFormat="false" ht="15" hidden="false" customHeight="false" outlineLevel="0" collapsed="false">
      <c r="A1428" s="34"/>
      <c r="B1428" s="35"/>
      <c r="C1428" s="35"/>
      <c r="D1428" s="36"/>
      <c r="E1428" s="36"/>
      <c r="F1428" s="35"/>
      <c r="G1428" s="35"/>
      <c r="H1428" s="37" t="str">
        <f aca="false">IF(AND(D1428="",E1428=""),"",SUM($D$2:D1428)-SUM($E$2:E1428))</f>
        <v/>
      </c>
    </row>
    <row r="1429" customFormat="false" ht="15" hidden="false" customHeight="false" outlineLevel="0" collapsed="false">
      <c r="A1429" s="34"/>
      <c r="B1429" s="35"/>
      <c r="C1429" s="35"/>
      <c r="D1429" s="36"/>
      <c r="E1429" s="36"/>
      <c r="F1429" s="35"/>
      <c r="G1429" s="35"/>
      <c r="H1429" s="37" t="str">
        <f aca="false">IF(AND(D1429="",E1429=""),"",SUM($D$2:D1429)-SUM($E$2:E1429))</f>
        <v/>
      </c>
    </row>
    <row r="1430" customFormat="false" ht="15" hidden="false" customHeight="false" outlineLevel="0" collapsed="false">
      <c r="A1430" s="34"/>
      <c r="B1430" s="35"/>
      <c r="C1430" s="35"/>
      <c r="D1430" s="36"/>
      <c r="E1430" s="36"/>
      <c r="F1430" s="35"/>
      <c r="G1430" s="35"/>
      <c r="H1430" s="37" t="str">
        <f aca="false">IF(AND(D1430="",E1430=""),"",SUM($D$2:D1430)-SUM($E$2:E1430))</f>
        <v/>
      </c>
    </row>
    <row r="1431" customFormat="false" ht="15" hidden="false" customHeight="false" outlineLevel="0" collapsed="false">
      <c r="A1431" s="34"/>
      <c r="B1431" s="35"/>
      <c r="C1431" s="35"/>
      <c r="D1431" s="36"/>
      <c r="E1431" s="36"/>
      <c r="F1431" s="35"/>
      <c r="G1431" s="35"/>
      <c r="H1431" s="37" t="str">
        <f aca="false">IF(AND(D1431="",E1431=""),"",SUM($D$2:D1431)-SUM($E$2:E1431))</f>
        <v/>
      </c>
    </row>
    <row r="1432" customFormat="false" ht="15" hidden="false" customHeight="false" outlineLevel="0" collapsed="false">
      <c r="A1432" s="34"/>
      <c r="B1432" s="35"/>
      <c r="C1432" s="35"/>
      <c r="D1432" s="36"/>
      <c r="E1432" s="36"/>
      <c r="F1432" s="35"/>
      <c r="G1432" s="35"/>
      <c r="H1432" s="37" t="str">
        <f aca="false">IF(AND(D1432="",E1432=""),"",SUM($D$2:D1432)-SUM($E$2:E1432))</f>
        <v/>
      </c>
    </row>
    <row r="1433" customFormat="false" ht="15" hidden="false" customHeight="false" outlineLevel="0" collapsed="false">
      <c r="A1433" s="34"/>
      <c r="B1433" s="35"/>
      <c r="C1433" s="35"/>
      <c r="D1433" s="36"/>
      <c r="E1433" s="36"/>
      <c r="F1433" s="35"/>
      <c r="G1433" s="35"/>
      <c r="H1433" s="37" t="str">
        <f aca="false">IF(AND(D1433="",E1433=""),"",SUM($D$2:D1433)-SUM($E$2:E1433))</f>
        <v/>
      </c>
    </row>
    <row r="1434" customFormat="false" ht="15" hidden="false" customHeight="false" outlineLevel="0" collapsed="false">
      <c r="A1434" s="34"/>
      <c r="B1434" s="35"/>
      <c r="C1434" s="35"/>
      <c r="D1434" s="36"/>
      <c r="E1434" s="36"/>
      <c r="F1434" s="35"/>
      <c r="G1434" s="35"/>
      <c r="H1434" s="37" t="str">
        <f aca="false">IF(AND(D1434="",E1434=""),"",SUM($D$2:D1434)-SUM($E$2:E1434))</f>
        <v/>
      </c>
    </row>
    <row r="1435" customFormat="false" ht="15" hidden="false" customHeight="false" outlineLevel="0" collapsed="false">
      <c r="A1435" s="34"/>
      <c r="B1435" s="35"/>
      <c r="C1435" s="35"/>
      <c r="D1435" s="36"/>
      <c r="E1435" s="36"/>
      <c r="F1435" s="35"/>
      <c r="G1435" s="35"/>
      <c r="H1435" s="37" t="str">
        <f aca="false">IF(AND(D1435="",E1435=""),"",SUM($D$2:D1435)-SUM($E$2:E1435))</f>
        <v/>
      </c>
    </row>
    <row r="1436" customFormat="false" ht="15" hidden="false" customHeight="false" outlineLevel="0" collapsed="false">
      <c r="A1436" s="34"/>
      <c r="B1436" s="35"/>
      <c r="C1436" s="35"/>
      <c r="D1436" s="36"/>
      <c r="E1436" s="36"/>
      <c r="F1436" s="35"/>
      <c r="G1436" s="35"/>
      <c r="H1436" s="37" t="str">
        <f aca="false">IF(AND(D1436="",E1436=""),"",SUM($D$2:D1436)-SUM($E$2:E1436))</f>
        <v/>
      </c>
    </row>
    <row r="1437" customFormat="false" ht="15" hidden="false" customHeight="false" outlineLevel="0" collapsed="false">
      <c r="A1437" s="34"/>
      <c r="B1437" s="35"/>
      <c r="C1437" s="35"/>
      <c r="D1437" s="36"/>
      <c r="E1437" s="36"/>
      <c r="F1437" s="35"/>
      <c r="G1437" s="35"/>
      <c r="H1437" s="37" t="str">
        <f aca="false">IF(AND(D1437="",E1437=""),"",SUM($D$2:D1437)-SUM($E$2:E1437))</f>
        <v/>
      </c>
    </row>
    <row r="1438" customFormat="false" ht="15" hidden="false" customHeight="false" outlineLevel="0" collapsed="false">
      <c r="A1438" s="34"/>
      <c r="B1438" s="35"/>
      <c r="C1438" s="35"/>
      <c r="D1438" s="36"/>
      <c r="E1438" s="36"/>
      <c r="F1438" s="35"/>
      <c r="G1438" s="35"/>
      <c r="H1438" s="37" t="str">
        <f aca="false">IF(AND(D1438="",E1438=""),"",SUM($D$2:D1438)-SUM($E$2:E1438))</f>
        <v/>
      </c>
    </row>
    <row r="1439" customFormat="false" ht="15" hidden="false" customHeight="false" outlineLevel="0" collapsed="false">
      <c r="A1439" s="34"/>
      <c r="B1439" s="35"/>
      <c r="C1439" s="35"/>
      <c r="D1439" s="36"/>
      <c r="E1439" s="36"/>
      <c r="F1439" s="35"/>
      <c r="G1439" s="35"/>
      <c r="H1439" s="37" t="str">
        <f aca="false">IF(AND(D1439="",E1439=""),"",SUM($D$2:D1439)-SUM($E$2:E1439))</f>
        <v/>
      </c>
    </row>
    <row r="1440" customFormat="false" ht="15" hidden="false" customHeight="false" outlineLevel="0" collapsed="false">
      <c r="A1440" s="34"/>
      <c r="B1440" s="35"/>
      <c r="C1440" s="35"/>
      <c r="D1440" s="36"/>
      <c r="E1440" s="36"/>
      <c r="F1440" s="35"/>
      <c r="G1440" s="35"/>
      <c r="H1440" s="37" t="str">
        <f aca="false">IF(AND(D1440="",E1440=""),"",SUM($D$2:D1440)-SUM($E$2:E1440))</f>
        <v/>
      </c>
    </row>
    <row r="1441" customFormat="false" ht="15" hidden="false" customHeight="false" outlineLevel="0" collapsed="false">
      <c r="A1441" s="34"/>
      <c r="B1441" s="35"/>
      <c r="C1441" s="35"/>
      <c r="D1441" s="36"/>
      <c r="E1441" s="36"/>
      <c r="F1441" s="35"/>
      <c r="G1441" s="35"/>
      <c r="H1441" s="37" t="str">
        <f aca="false">IF(AND(D1441="",E1441=""),"",SUM($D$2:D1441)-SUM($E$2:E1441))</f>
        <v/>
      </c>
    </row>
    <row r="1442" customFormat="false" ht="15" hidden="false" customHeight="false" outlineLevel="0" collapsed="false">
      <c r="A1442" s="34"/>
      <c r="B1442" s="35"/>
      <c r="C1442" s="35"/>
      <c r="D1442" s="36"/>
      <c r="E1442" s="36"/>
      <c r="F1442" s="35"/>
      <c r="G1442" s="35"/>
      <c r="H1442" s="37" t="str">
        <f aca="false">IF(AND(D1442="",E1442=""),"",SUM($D$2:D1442)-SUM($E$2:E1442))</f>
        <v/>
      </c>
    </row>
    <row r="1443" customFormat="false" ht="15" hidden="false" customHeight="false" outlineLevel="0" collapsed="false">
      <c r="A1443" s="34"/>
      <c r="B1443" s="35"/>
      <c r="C1443" s="35"/>
      <c r="D1443" s="36"/>
      <c r="E1443" s="36"/>
      <c r="F1443" s="35"/>
      <c r="G1443" s="35"/>
      <c r="H1443" s="37" t="str">
        <f aca="false">IF(AND(D1443="",E1443=""),"",SUM($D$2:D1443)-SUM($E$2:E1443))</f>
        <v/>
      </c>
    </row>
    <row r="1444" customFormat="false" ht="15" hidden="false" customHeight="false" outlineLevel="0" collapsed="false">
      <c r="A1444" s="34"/>
      <c r="B1444" s="35"/>
      <c r="C1444" s="35"/>
      <c r="D1444" s="36"/>
      <c r="E1444" s="36"/>
      <c r="F1444" s="35"/>
      <c r="G1444" s="35"/>
      <c r="H1444" s="37" t="str">
        <f aca="false">IF(AND(D1444="",E1444=""),"",SUM($D$2:D1444)-SUM($E$2:E1444))</f>
        <v/>
      </c>
    </row>
    <row r="1445" customFormat="false" ht="15" hidden="false" customHeight="false" outlineLevel="0" collapsed="false">
      <c r="A1445" s="34"/>
      <c r="B1445" s="35"/>
      <c r="C1445" s="35"/>
      <c r="D1445" s="36"/>
      <c r="E1445" s="36"/>
      <c r="F1445" s="35"/>
      <c r="G1445" s="35"/>
      <c r="H1445" s="37" t="str">
        <f aca="false">IF(AND(D1445="",E1445=""),"",SUM($D$2:D1445)-SUM($E$2:E1445))</f>
        <v/>
      </c>
    </row>
    <row r="1446" customFormat="false" ht="15" hidden="false" customHeight="false" outlineLevel="0" collapsed="false">
      <c r="A1446" s="34"/>
      <c r="B1446" s="35"/>
      <c r="C1446" s="35"/>
      <c r="D1446" s="36"/>
      <c r="E1446" s="36"/>
      <c r="F1446" s="35"/>
      <c r="G1446" s="35"/>
      <c r="H1446" s="37" t="str">
        <f aca="false">IF(AND(D1446="",E1446=""),"",SUM($D$2:D1446)-SUM($E$2:E1446))</f>
        <v/>
      </c>
    </row>
    <row r="1447" customFormat="false" ht="15" hidden="false" customHeight="false" outlineLevel="0" collapsed="false">
      <c r="A1447" s="34"/>
      <c r="B1447" s="35"/>
      <c r="C1447" s="35"/>
      <c r="D1447" s="36"/>
      <c r="E1447" s="36"/>
      <c r="F1447" s="35"/>
      <c r="G1447" s="35"/>
      <c r="H1447" s="37" t="str">
        <f aca="false">IF(AND(D1447="",E1447=""),"",SUM($D$2:D1447)-SUM($E$2:E1447))</f>
        <v/>
      </c>
    </row>
    <row r="1448" customFormat="false" ht="15" hidden="false" customHeight="false" outlineLevel="0" collapsed="false">
      <c r="A1448" s="34"/>
      <c r="B1448" s="35"/>
      <c r="C1448" s="35"/>
      <c r="D1448" s="36"/>
      <c r="E1448" s="36"/>
      <c r="F1448" s="35"/>
      <c r="G1448" s="35"/>
      <c r="H1448" s="37" t="str">
        <f aca="false">IF(AND(D1448="",E1448=""),"",SUM($D$2:D1448)-SUM($E$2:E1448))</f>
        <v/>
      </c>
    </row>
    <row r="1449" customFormat="false" ht="15" hidden="false" customHeight="false" outlineLevel="0" collapsed="false">
      <c r="A1449" s="34"/>
      <c r="B1449" s="35"/>
      <c r="C1449" s="35"/>
      <c r="D1449" s="36"/>
      <c r="E1449" s="36"/>
      <c r="F1449" s="35"/>
      <c r="G1449" s="35"/>
      <c r="H1449" s="37" t="str">
        <f aca="false">IF(AND(D1449="",E1449=""),"",SUM($D$2:D1449)-SUM($E$2:E1449))</f>
        <v/>
      </c>
    </row>
    <row r="1450" customFormat="false" ht="15" hidden="false" customHeight="false" outlineLevel="0" collapsed="false">
      <c r="A1450" s="34"/>
      <c r="B1450" s="35"/>
      <c r="C1450" s="35"/>
      <c r="D1450" s="36"/>
      <c r="E1450" s="36"/>
      <c r="F1450" s="35"/>
      <c r="G1450" s="35"/>
      <c r="H1450" s="37" t="str">
        <f aca="false">IF(AND(D1450="",E1450=""),"",SUM($D$2:D1450)-SUM($E$2:E1450))</f>
        <v/>
      </c>
    </row>
    <row r="1451" customFormat="false" ht="15" hidden="false" customHeight="false" outlineLevel="0" collapsed="false">
      <c r="A1451" s="34"/>
      <c r="B1451" s="35"/>
      <c r="C1451" s="35"/>
      <c r="D1451" s="36"/>
      <c r="E1451" s="36"/>
      <c r="F1451" s="35"/>
      <c r="G1451" s="35"/>
      <c r="H1451" s="37" t="str">
        <f aca="false">IF(AND(D1451="",E1451=""),"",SUM($D$2:D1451)-SUM($E$2:E1451))</f>
        <v/>
      </c>
    </row>
    <row r="1452" customFormat="false" ht="15" hidden="false" customHeight="false" outlineLevel="0" collapsed="false">
      <c r="A1452" s="34"/>
      <c r="B1452" s="35"/>
      <c r="C1452" s="35"/>
      <c r="D1452" s="36"/>
      <c r="E1452" s="36"/>
      <c r="F1452" s="35"/>
      <c r="G1452" s="35"/>
      <c r="H1452" s="37" t="str">
        <f aca="false">IF(AND(D1452="",E1452=""),"",SUM($D$2:D1452)-SUM($E$2:E1452))</f>
        <v/>
      </c>
    </row>
    <row r="1453" customFormat="false" ht="15" hidden="false" customHeight="false" outlineLevel="0" collapsed="false">
      <c r="A1453" s="34"/>
      <c r="B1453" s="35"/>
      <c r="C1453" s="35"/>
      <c r="D1453" s="36"/>
      <c r="E1453" s="36"/>
      <c r="F1453" s="35"/>
      <c r="G1453" s="35"/>
      <c r="H1453" s="37" t="str">
        <f aca="false">IF(AND(D1453="",E1453=""),"",SUM($D$2:D1453)-SUM($E$2:E1453))</f>
        <v/>
      </c>
    </row>
    <row r="1454" customFormat="false" ht="15" hidden="false" customHeight="false" outlineLevel="0" collapsed="false">
      <c r="A1454" s="34"/>
      <c r="B1454" s="35"/>
      <c r="C1454" s="35"/>
      <c r="D1454" s="36"/>
      <c r="E1454" s="36"/>
      <c r="F1454" s="35"/>
      <c r="G1454" s="35"/>
      <c r="H1454" s="37" t="str">
        <f aca="false">IF(AND(D1454="",E1454=""),"",SUM($D$2:D1454)-SUM($E$2:E1454))</f>
        <v/>
      </c>
    </row>
    <row r="1455" customFormat="false" ht="15" hidden="false" customHeight="false" outlineLevel="0" collapsed="false">
      <c r="A1455" s="34"/>
      <c r="B1455" s="35"/>
      <c r="C1455" s="35"/>
      <c r="D1455" s="36"/>
      <c r="E1455" s="36"/>
      <c r="F1455" s="35"/>
      <c r="G1455" s="35"/>
      <c r="H1455" s="37" t="str">
        <f aca="false">IF(AND(D1455="",E1455=""),"",SUM($D$2:D1455)-SUM($E$2:E1455))</f>
        <v/>
      </c>
    </row>
    <row r="1456" customFormat="false" ht="15" hidden="false" customHeight="false" outlineLevel="0" collapsed="false">
      <c r="A1456" s="34"/>
      <c r="B1456" s="35"/>
      <c r="C1456" s="35"/>
      <c r="D1456" s="36"/>
      <c r="E1456" s="36"/>
      <c r="F1456" s="35"/>
      <c r="G1456" s="35"/>
      <c r="H1456" s="37" t="str">
        <f aca="false">IF(AND(D1456="",E1456=""),"",SUM($D$2:D1456)-SUM($E$2:E1456))</f>
        <v/>
      </c>
    </row>
    <row r="1457" customFormat="false" ht="15" hidden="false" customHeight="false" outlineLevel="0" collapsed="false">
      <c r="A1457" s="34"/>
      <c r="B1457" s="35"/>
      <c r="C1457" s="35"/>
      <c r="D1457" s="36"/>
      <c r="E1457" s="36"/>
      <c r="F1457" s="35"/>
      <c r="G1457" s="35"/>
      <c r="H1457" s="37" t="str">
        <f aca="false">IF(AND(D1457="",E1457=""),"",SUM($D$2:D1457)-SUM($E$2:E1457))</f>
        <v/>
      </c>
    </row>
    <row r="1458" customFormat="false" ht="15" hidden="false" customHeight="false" outlineLevel="0" collapsed="false">
      <c r="A1458" s="34"/>
      <c r="B1458" s="35"/>
      <c r="C1458" s="35"/>
      <c r="D1458" s="36"/>
      <c r="E1458" s="36"/>
      <c r="F1458" s="35"/>
      <c r="G1458" s="35"/>
      <c r="H1458" s="37" t="str">
        <f aca="false">IF(AND(D1458="",E1458=""),"",SUM($D$2:D1458)-SUM($E$2:E1458))</f>
        <v/>
      </c>
    </row>
    <row r="1459" customFormat="false" ht="15" hidden="false" customHeight="false" outlineLevel="0" collapsed="false">
      <c r="A1459" s="34"/>
      <c r="B1459" s="35"/>
      <c r="C1459" s="35"/>
      <c r="D1459" s="36"/>
      <c r="E1459" s="36"/>
      <c r="F1459" s="35"/>
      <c r="G1459" s="35"/>
      <c r="H1459" s="37" t="str">
        <f aca="false">IF(AND(D1459="",E1459=""),"",SUM($D$2:D1459)-SUM($E$2:E1459))</f>
        <v/>
      </c>
    </row>
    <row r="1460" customFormat="false" ht="15" hidden="false" customHeight="false" outlineLevel="0" collapsed="false">
      <c r="A1460" s="34"/>
      <c r="B1460" s="35"/>
      <c r="C1460" s="35"/>
      <c r="D1460" s="36"/>
      <c r="E1460" s="36"/>
      <c r="F1460" s="35"/>
      <c r="G1460" s="35"/>
      <c r="H1460" s="37" t="str">
        <f aca="false">IF(AND(D1460="",E1460=""),"",SUM($D$2:D1460)-SUM($E$2:E1460))</f>
        <v/>
      </c>
    </row>
    <row r="1461" customFormat="false" ht="15" hidden="false" customHeight="false" outlineLevel="0" collapsed="false">
      <c r="A1461" s="34"/>
      <c r="B1461" s="35"/>
      <c r="C1461" s="35"/>
      <c r="D1461" s="36"/>
      <c r="E1461" s="36"/>
      <c r="F1461" s="35"/>
      <c r="G1461" s="35"/>
      <c r="H1461" s="37" t="str">
        <f aca="false">IF(AND(D1461="",E1461=""),"",SUM($D$2:D1461)-SUM($E$2:E1461))</f>
        <v/>
      </c>
    </row>
    <row r="1462" customFormat="false" ht="15" hidden="false" customHeight="false" outlineLevel="0" collapsed="false">
      <c r="A1462" s="34"/>
      <c r="B1462" s="35"/>
      <c r="C1462" s="35"/>
      <c r="D1462" s="36"/>
      <c r="E1462" s="36"/>
      <c r="F1462" s="35"/>
      <c r="G1462" s="35"/>
      <c r="H1462" s="37" t="str">
        <f aca="false">IF(AND(D1462="",E1462=""),"",SUM($D$2:D1462)-SUM($E$2:E1462))</f>
        <v/>
      </c>
    </row>
    <row r="1463" customFormat="false" ht="15" hidden="false" customHeight="false" outlineLevel="0" collapsed="false">
      <c r="A1463" s="34"/>
      <c r="B1463" s="35"/>
      <c r="C1463" s="35"/>
      <c r="D1463" s="36"/>
      <c r="E1463" s="36"/>
      <c r="F1463" s="35"/>
      <c r="G1463" s="35"/>
      <c r="H1463" s="37" t="str">
        <f aca="false">IF(AND(D1463="",E1463=""),"",SUM($D$2:D1463)-SUM($E$2:E1463))</f>
        <v/>
      </c>
    </row>
    <row r="1464" customFormat="false" ht="15" hidden="false" customHeight="false" outlineLevel="0" collapsed="false">
      <c r="A1464" s="34"/>
      <c r="B1464" s="35"/>
      <c r="C1464" s="35"/>
      <c r="D1464" s="36"/>
      <c r="E1464" s="36"/>
      <c r="F1464" s="35"/>
      <c r="G1464" s="35"/>
      <c r="H1464" s="37" t="str">
        <f aca="false">IF(AND(D1464="",E1464=""),"",SUM($D$2:D1464)-SUM($E$2:E1464))</f>
        <v/>
      </c>
    </row>
    <row r="1465" customFormat="false" ht="15" hidden="false" customHeight="false" outlineLevel="0" collapsed="false">
      <c r="A1465" s="34"/>
      <c r="B1465" s="35"/>
      <c r="C1465" s="35"/>
      <c r="D1465" s="36"/>
      <c r="E1465" s="36"/>
      <c r="F1465" s="35"/>
      <c r="G1465" s="35"/>
      <c r="H1465" s="37" t="str">
        <f aca="false">IF(AND(D1465="",E1465=""),"",SUM($D$2:D1465)-SUM($E$2:E1465))</f>
        <v/>
      </c>
    </row>
    <row r="1466" customFormat="false" ht="15" hidden="false" customHeight="false" outlineLevel="0" collapsed="false">
      <c r="A1466" s="34"/>
      <c r="B1466" s="35"/>
      <c r="C1466" s="35"/>
      <c r="D1466" s="36"/>
      <c r="E1466" s="36"/>
      <c r="F1466" s="35"/>
      <c r="G1466" s="35"/>
      <c r="H1466" s="37" t="str">
        <f aca="false">IF(AND(D1466="",E1466=""),"",SUM($D$2:D1466)-SUM($E$2:E1466))</f>
        <v/>
      </c>
    </row>
    <row r="1467" customFormat="false" ht="15" hidden="false" customHeight="false" outlineLevel="0" collapsed="false">
      <c r="A1467" s="34"/>
      <c r="B1467" s="35"/>
      <c r="C1467" s="35"/>
      <c r="D1467" s="36"/>
      <c r="E1467" s="36"/>
      <c r="F1467" s="35"/>
      <c r="G1467" s="35"/>
      <c r="H1467" s="37" t="str">
        <f aca="false">IF(AND(D1467="",E1467=""),"",SUM($D$2:D1467)-SUM($E$2:E1467))</f>
        <v/>
      </c>
    </row>
    <row r="1468" customFormat="false" ht="15" hidden="false" customHeight="false" outlineLevel="0" collapsed="false">
      <c r="A1468" s="34"/>
      <c r="B1468" s="35"/>
      <c r="C1468" s="35"/>
      <c r="D1468" s="36"/>
      <c r="E1468" s="36"/>
      <c r="F1468" s="35"/>
      <c r="G1468" s="35"/>
      <c r="H1468" s="37" t="str">
        <f aca="false">IF(AND(D1468="",E1468=""),"",SUM($D$2:D1468)-SUM($E$2:E1468))</f>
        <v/>
      </c>
    </row>
    <row r="1469" customFormat="false" ht="15" hidden="false" customHeight="false" outlineLevel="0" collapsed="false">
      <c r="A1469" s="34"/>
      <c r="B1469" s="35"/>
      <c r="C1469" s="35"/>
      <c r="D1469" s="36"/>
      <c r="E1469" s="36"/>
      <c r="F1469" s="35"/>
      <c r="G1469" s="35"/>
      <c r="H1469" s="37" t="str">
        <f aca="false">IF(AND(D1469="",E1469=""),"",SUM($D$2:D1469)-SUM($E$2:E1469))</f>
        <v/>
      </c>
    </row>
    <row r="1470" customFormat="false" ht="15" hidden="false" customHeight="false" outlineLevel="0" collapsed="false">
      <c r="A1470" s="34"/>
      <c r="B1470" s="35"/>
      <c r="C1470" s="35"/>
      <c r="D1470" s="36"/>
      <c r="E1470" s="36"/>
      <c r="F1470" s="35"/>
      <c r="G1470" s="35"/>
      <c r="H1470" s="37" t="str">
        <f aca="false">IF(AND(D1470="",E1470=""),"",SUM($D$2:D1470)-SUM($E$2:E1470))</f>
        <v/>
      </c>
    </row>
    <row r="1471" customFormat="false" ht="15" hidden="false" customHeight="false" outlineLevel="0" collapsed="false">
      <c r="A1471" s="34"/>
      <c r="B1471" s="35"/>
      <c r="C1471" s="35"/>
      <c r="D1471" s="36"/>
      <c r="E1471" s="36"/>
      <c r="F1471" s="35"/>
      <c r="G1471" s="35"/>
      <c r="H1471" s="37" t="str">
        <f aca="false">IF(AND(D1471="",E1471=""),"",SUM($D$2:D1471)-SUM($E$2:E1471))</f>
        <v/>
      </c>
    </row>
    <row r="1472" customFormat="false" ht="15" hidden="false" customHeight="false" outlineLevel="0" collapsed="false">
      <c r="A1472" s="34"/>
      <c r="B1472" s="35"/>
      <c r="C1472" s="35"/>
      <c r="D1472" s="36"/>
      <c r="E1472" s="36"/>
      <c r="F1472" s="35"/>
      <c r="G1472" s="35"/>
      <c r="H1472" s="37" t="str">
        <f aca="false">IF(AND(D1472="",E1472=""),"",SUM($D$2:D1472)-SUM($E$2:E1472))</f>
        <v/>
      </c>
    </row>
    <row r="1473" customFormat="false" ht="15" hidden="false" customHeight="false" outlineLevel="0" collapsed="false">
      <c r="A1473" s="34"/>
      <c r="B1473" s="35"/>
      <c r="C1473" s="35"/>
      <c r="D1473" s="36"/>
      <c r="E1473" s="36"/>
      <c r="F1473" s="35"/>
      <c r="G1473" s="35"/>
      <c r="H1473" s="37" t="str">
        <f aca="false">IF(AND(D1473="",E1473=""),"",SUM($D$2:D1473)-SUM($E$2:E1473))</f>
        <v/>
      </c>
    </row>
    <row r="1474" customFormat="false" ht="15" hidden="false" customHeight="false" outlineLevel="0" collapsed="false">
      <c r="A1474" s="34"/>
      <c r="B1474" s="35"/>
      <c r="C1474" s="35"/>
      <c r="D1474" s="36"/>
      <c r="E1474" s="36"/>
      <c r="F1474" s="35"/>
      <c r="G1474" s="35"/>
      <c r="H1474" s="37" t="str">
        <f aca="false">IF(AND(D1474="",E1474=""),"",SUM($D$2:D1474)-SUM($E$2:E1474))</f>
        <v/>
      </c>
    </row>
    <row r="1475" customFormat="false" ht="15" hidden="false" customHeight="false" outlineLevel="0" collapsed="false">
      <c r="A1475" s="34"/>
      <c r="B1475" s="35"/>
      <c r="C1475" s="35"/>
      <c r="D1475" s="36"/>
      <c r="E1475" s="36"/>
      <c r="F1475" s="35"/>
      <c r="G1475" s="35"/>
      <c r="H1475" s="37" t="str">
        <f aca="false">IF(AND(D1475="",E1475=""),"",SUM($D$2:D1475)-SUM($E$2:E1475))</f>
        <v/>
      </c>
    </row>
    <row r="1476" customFormat="false" ht="15" hidden="false" customHeight="false" outlineLevel="0" collapsed="false">
      <c r="A1476" s="34"/>
      <c r="B1476" s="35"/>
      <c r="C1476" s="35"/>
      <c r="D1476" s="36"/>
      <c r="E1476" s="36"/>
      <c r="F1476" s="35"/>
      <c r="G1476" s="35"/>
      <c r="H1476" s="37" t="str">
        <f aca="false">IF(AND(D1476="",E1476=""),"",SUM($D$2:D1476)-SUM($E$2:E1476))</f>
        <v/>
      </c>
    </row>
    <row r="1477" customFormat="false" ht="15" hidden="false" customHeight="false" outlineLevel="0" collapsed="false">
      <c r="A1477" s="34"/>
      <c r="B1477" s="35"/>
      <c r="C1477" s="35"/>
      <c r="D1477" s="36"/>
      <c r="E1477" s="36"/>
      <c r="F1477" s="35"/>
      <c r="G1477" s="35"/>
      <c r="H1477" s="37" t="str">
        <f aca="false">IF(AND(D1477="",E1477=""),"",SUM($D$2:D1477)-SUM($E$2:E1477))</f>
        <v/>
      </c>
    </row>
    <row r="1478" customFormat="false" ht="15" hidden="false" customHeight="false" outlineLevel="0" collapsed="false">
      <c r="A1478" s="34"/>
      <c r="B1478" s="35"/>
      <c r="C1478" s="35"/>
      <c r="D1478" s="36"/>
      <c r="E1478" s="36"/>
      <c r="F1478" s="35"/>
      <c r="G1478" s="35"/>
      <c r="H1478" s="37" t="str">
        <f aca="false">IF(AND(D1478="",E1478=""),"",SUM($D$2:D1478)-SUM($E$2:E1478))</f>
        <v/>
      </c>
    </row>
    <row r="1479" customFormat="false" ht="15" hidden="false" customHeight="false" outlineLevel="0" collapsed="false">
      <c r="A1479" s="34"/>
      <c r="B1479" s="35"/>
      <c r="C1479" s="35"/>
      <c r="D1479" s="36"/>
      <c r="E1479" s="36"/>
      <c r="F1479" s="35"/>
      <c r="G1479" s="35"/>
      <c r="H1479" s="37" t="str">
        <f aca="false">IF(AND(D1479="",E1479=""),"",SUM($D$2:D1479)-SUM($E$2:E1479))</f>
        <v/>
      </c>
    </row>
    <row r="1480" customFormat="false" ht="15" hidden="false" customHeight="false" outlineLevel="0" collapsed="false">
      <c r="A1480" s="34"/>
      <c r="B1480" s="35"/>
      <c r="C1480" s="35"/>
      <c r="D1480" s="36"/>
      <c r="E1480" s="36"/>
      <c r="F1480" s="35"/>
      <c r="G1480" s="35"/>
      <c r="H1480" s="37" t="str">
        <f aca="false">IF(AND(D1480="",E1480=""),"",SUM($D$2:D1480)-SUM($E$2:E1480))</f>
        <v/>
      </c>
    </row>
    <row r="1481" customFormat="false" ht="15" hidden="false" customHeight="false" outlineLevel="0" collapsed="false">
      <c r="A1481" s="34"/>
      <c r="B1481" s="35"/>
      <c r="C1481" s="35"/>
      <c r="D1481" s="36"/>
      <c r="E1481" s="36"/>
      <c r="F1481" s="35"/>
      <c r="G1481" s="35"/>
      <c r="H1481" s="37" t="str">
        <f aca="false">IF(AND(D1481="",E1481=""),"",SUM($D$2:D1481)-SUM($E$2:E1481))</f>
        <v/>
      </c>
    </row>
    <row r="1482" customFormat="false" ht="15" hidden="false" customHeight="false" outlineLevel="0" collapsed="false">
      <c r="A1482" s="34"/>
      <c r="B1482" s="35"/>
      <c r="C1482" s="35"/>
      <c r="D1482" s="36"/>
      <c r="E1482" s="36"/>
      <c r="F1482" s="35"/>
      <c r="G1482" s="35"/>
      <c r="H1482" s="37" t="str">
        <f aca="false">IF(AND(D1482="",E1482=""),"",SUM($D$2:D1482)-SUM($E$2:E1482))</f>
        <v/>
      </c>
    </row>
    <row r="1483" customFormat="false" ht="15" hidden="false" customHeight="false" outlineLevel="0" collapsed="false">
      <c r="A1483" s="34"/>
      <c r="B1483" s="35"/>
      <c r="C1483" s="35"/>
      <c r="D1483" s="36"/>
      <c r="E1483" s="36"/>
      <c r="F1483" s="35"/>
      <c r="G1483" s="35"/>
      <c r="H1483" s="37" t="str">
        <f aca="false">IF(AND(D1483="",E1483=""),"",SUM($D$2:D1483)-SUM($E$2:E1483))</f>
        <v/>
      </c>
    </row>
    <row r="1484" customFormat="false" ht="15" hidden="false" customHeight="false" outlineLevel="0" collapsed="false">
      <c r="A1484" s="34"/>
      <c r="B1484" s="35"/>
      <c r="C1484" s="35"/>
      <c r="D1484" s="36"/>
      <c r="E1484" s="36"/>
      <c r="F1484" s="35"/>
      <c r="G1484" s="35"/>
      <c r="H1484" s="37" t="str">
        <f aca="false">IF(AND(D1484="",E1484=""),"",SUM($D$2:D1484)-SUM($E$2:E1484))</f>
        <v/>
      </c>
    </row>
    <row r="1485" customFormat="false" ht="15" hidden="false" customHeight="false" outlineLevel="0" collapsed="false">
      <c r="A1485" s="34"/>
      <c r="B1485" s="35"/>
      <c r="C1485" s="35"/>
      <c r="D1485" s="36"/>
      <c r="E1485" s="36"/>
      <c r="F1485" s="35"/>
      <c r="G1485" s="35"/>
      <c r="H1485" s="37" t="str">
        <f aca="false">IF(AND(D1485="",E1485=""),"",SUM($D$2:D1485)-SUM($E$2:E1485))</f>
        <v/>
      </c>
    </row>
    <row r="1486" customFormat="false" ht="15" hidden="false" customHeight="false" outlineLevel="0" collapsed="false">
      <c r="A1486" s="34"/>
      <c r="B1486" s="35"/>
      <c r="C1486" s="35"/>
      <c r="D1486" s="36"/>
      <c r="E1486" s="36"/>
      <c r="F1486" s="35"/>
      <c r="G1486" s="35"/>
      <c r="H1486" s="37" t="str">
        <f aca="false">IF(AND(D1486="",E1486=""),"",SUM($D$2:D1486)-SUM($E$2:E1486))</f>
        <v/>
      </c>
    </row>
    <row r="1487" customFormat="false" ht="15" hidden="false" customHeight="false" outlineLevel="0" collapsed="false">
      <c r="A1487" s="34"/>
      <c r="B1487" s="35"/>
      <c r="C1487" s="35"/>
      <c r="D1487" s="36"/>
      <c r="E1487" s="36"/>
      <c r="F1487" s="35"/>
      <c r="G1487" s="35"/>
      <c r="H1487" s="37" t="str">
        <f aca="false">IF(AND(D1487="",E1487=""),"",SUM($D$2:D1487)-SUM($E$2:E1487))</f>
        <v/>
      </c>
    </row>
    <row r="1488" customFormat="false" ht="15" hidden="false" customHeight="false" outlineLevel="0" collapsed="false">
      <c r="A1488" s="34"/>
      <c r="B1488" s="35"/>
      <c r="C1488" s="35"/>
      <c r="D1488" s="36"/>
      <c r="E1488" s="36"/>
      <c r="F1488" s="35"/>
      <c r="G1488" s="35"/>
      <c r="H1488" s="37" t="str">
        <f aca="false">IF(AND(D1488="",E1488=""),"",SUM($D$2:D1488)-SUM($E$2:E1488))</f>
        <v/>
      </c>
    </row>
    <row r="1489" customFormat="false" ht="15" hidden="false" customHeight="false" outlineLevel="0" collapsed="false">
      <c r="A1489" s="34"/>
      <c r="B1489" s="35"/>
      <c r="C1489" s="35"/>
      <c r="D1489" s="36"/>
      <c r="E1489" s="36"/>
      <c r="F1489" s="35"/>
      <c r="G1489" s="35"/>
      <c r="H1489" s="37" t="str">
        <f aca="false">IF(AND(D1489="",E1489=""),"",SUM($D$2:D1489)-SUM($E$2:E1489))</f>
        <v/>
      </c>
    </row>
    <row r="1490" customFormat="false" ht="15" hidden="false" customHeight="false" outlineLevel="0" collapsed="false">
      <c r="A1490" s="34"/>
      <c r="B1490" s="35"/>
      <c r="C1490" s="35"/>
      <c r="D1490" s="36"/>
      <c r="E1490" s="36"/>
      <c r="F1490" s="35"/>
      <c r="G1490" s="35"/>
      <c r="H1490" s="37" t="str">
        <f aca="false">IF(AND(D1490="",E1490=""),"",SUM($D$2:D1490)-SUM($E$2:E1490))</f>
        <v/>
      </c>
    </row>
    <row r="1491" customFormat="false" ht="15" hidden="false" customHeight="false" outlineLevel="0" collapsed="false">
      <c r="A1491" s="34"/>
      <c r="B1491" s="35"/>
      <c r="C1491" s="35"/>
      <c r="D1491" s="36"/>
      <c r="E1491" s="36"/>
      <c r="F1491" s="35"/>
      <c r="G1491" s="35"/>
      <c r="H1491" s="37" t="str">
        <f aca="false">IF(AND(D1491="",E1491=""),"",SUM($D$2:D1491)-SUM($E$2:E1491))</f>
        <v/>
      </c>
    </row>
    <row r="1492" customFormat="false" ht="15" hidden="false" customHeight="false" outlineLevel="0" collapsed="false">
      <c r="A1492" s="34"/>
      <c r="B1492" s="35"/>
      <c r="C1492" s="35"/>
      <c r="D1492" s="36"/>
      <c r="E1492" s="36"/>
      <c r="F1492" s="35"/>
      <c r="G1492" s="35"/>
      <c r="H1492" s="37" t="str">
        <f aca="false">IF(AND(D1492="",E1492=""),"",SUM($D$2:D1492)-SUM($E$2:E1492))</f>
        <v/>
      </c>
    </row>
    <row r="1493" customFormat="false" ht="15" hidden="false" customHeight="false" outlineLevel="0" collapsed="false">
      <c r="A1493" s="34"/>
      <c r="B1493" s="35"/>
      <c r="C1493" s="35"/>
      <c r="D1493" s="36"/>
      <c r="E1493" s="36"/>
      <c r="F1493" s="35"/>
      <c r="G1493" s="35"/>
      <c r="H1493" s="37" t="str">
        <f aca="false">IF(AND(D1493="",E1493=""),"",SUM($D$2:D1493)-SUM($E$2:E1493))</f>
        <v/>
      </c>
    </row>
    <row r="1494" customFormat="false" ht="15" hidden="false" customHeight="false" outlineLevel="0" collapsed="false">
      <c r="A1494" s="34"/>
      <c r="B1494" s="35"/>
      <c r="C1494" s="35"/>
      <c r="D1494" s="36"/>
      <c r="E1494" s="36"/>
      <c r="F1494" s="35"/>
      <c r="G1494" s="35"/>
      <c r="H1494" s="37" t="str">
        <f aca="false">IF(AND(D1494="",E1494=""),"",SUM($D$2:D1494)-SUM($E$2:E1494))</f>
        <v/>
      </c>
    </row>
    <row r="1495" customFormat="false" ht="15" hidden="false" customHeight="false" outlineLevel="0" collapsed="false">
      <c r="A1495" s="34"/>
      <c r="B1495" s="35"/>
      <c r="C1495" s="35"/>
      <c r="D1495" s="36"/>
      <c r="E1495" s="36"/>
      <c r="F1495" s="35"/>
      <c r="G1495" s="35"/>
      <c r="H1495" s="37" t="str">
        <f aca="false">IF(AND(D1495="",E1495=""),"",SUM($D$2:D1495)-SUM($E$2:E1495))</f>
        <v/>
      </c>
    </row>
    <row r="1496" customFormat="false" ht="15" hidden="false" customHeight="false" outlineLevel="0" collapsed="false">
      <c r="A1496" s="34"/>
      <c r="B1496" s="35"/>
      <c r="C1496" s="35"/>
      <c r="D1496" s="36"/>
      <c r="E1496" s="36"/>
      <c r="F1496" s="35"/>
      <c r="G1496" s="35"/>
      <c r="H1496" s="37" t="str">
        <f aca="false">IF(AND(D1496="",E1496=""),"",SUM($D$2:D1496)-SUM($E$2:E1496))</f>
        <v/>
      </c>
    </row>
    <row r="1497" customFormat="false" ht="15" hidden="false" customHeight="false" outlineLevel="0" collapsed="false">
      <c r="A1497" s="34"/>
      <c r="B1497" s="35"/>
      <c r="C1497" s="35"/>
      <c r="D1497" s="36"/>
      <c r="E1497" s="36"/>
      <c r="F1497" s="35"/>
      <c r="G1497" s="35"/>
      <c r="H1497" s="37" t="str">
        <f aca="false">IF(AND(D1497="",E1497=""),"",SUM($D$2:D1497)-SUM($E$2:E1497))</f>
        <v/>
      </c>
    </row>
    <row r="1498" customFormat="false" ht="15" hidden="false" customHeight="false" outlineLevel="0" collapsed="false">
      <c r="A1498" s="34"/>
      <c r="B1498" s="35"/>
      <c r="C1498" s="35"/>
      <c r="D1498" s="36"/>
      <c r="E1498" s="36"/>
      <c r="F1498" s="35"/>
      <c r="G1498" s="35"/>
      <c r="H1498" s="37" t="str">
        <f aca="false">IF(AND(D1498="",E1498=""),"",SUM($D$2:D1498)-SUM($E$2:E1498))</f>
        <v/>
      </c>
    </row>
    <row r="1499" customFormat="false" ht="15" hidden="false" customHeight="false" outlineLevel="0" collapsed="false">
      <c r="A1499" s="34"/>
      <c r="B1499" s="35"/>
      <c r="C1499" s="35"/>
      <c r="D1499" s="36"/>
      <c r="E1499" s="36"/>
      <c r="F1499" s="35"/>
      <c r="G1499" s="35"/>
      <c r="H1499" s="37" t="str">
        <f aca="false">IF(AND(D1499="",E1499=""),"",SUM($D$2:D1499)-SUM($E$2:E1499))</f>
        <v/>
      </c>
    </row>
    <row r="1500" customFormat="false" ht="15" hidden="false" customHeight="false" outlineLevel="0" collapsed="false">
      <c r="A1500" s="34"/>
      <c r="B1500" s="35"/>
      <c r="C1500" s="35"/>
      <c r="D1500" s="36"/>
      <c r="E1500" s="36"/>
      <c r="F1500" s="35"/>
      <c r="G1500" s="35"/>
      <c r="H1500" s="37" t="str">
        <f aca="false">IF(AND(D1500="",E1500=""),"",SUM($D$2:D1500)-SUM($E$2:E1500))</f>
        <v/>
      </c>
    </row>
    <row r="1501" customFormat="false" ht="15" hidden="false" customHeight="false" outlineLevel="0" collapsed="false">
      <c r="A1501" s="34"/>
      <c r="B1501" s="35"/>
      <c r="C1501" s="35"/>
      <c r="D1501" s="36"/>
      <c r="E1501" s="36"/>
      <c r="F1501" s="35"/>
      <c r="G1501" s="35"/>
      <c r="H1501" s="37" t="str">
        <f aca="false">IF(AND(D1501="",E1501=""),"",SUM($D$2:D1501)-SUM($E$2:E1501))</f>
        <v/>
      </c>
    </row>
  </sheetData>
  <autoFilter ref="A1:H1501"/>
  <conditionalFormatting sqref="D2:E1501">
    <cfRule type="expression" priority="2" aboveAverage="0" equalAverage="0" bottom="0" percent="0" rank="0" text="" dxfId="0">
      <formula>AND($D2&lt;&gt;"",$E2&lt;&gt;"")</formula>
    </cfRule>
  </conditionalFormatting>
  <conditionalFormatting sqref="A2:A1501">
    <cfRule type="expression" priority="3" aboveAverage="0" equalAverage="0" bottom="0" percent="0" rank="0" text="" dxfId="13">
      <formula>AND($A2="",OR($D2&lt;&gt;"",$E2&lt;&gt;""))</formula>
    </cfRule>
  </conditionalFormatting>
  <conditionalFormatting sqref="D2:D1501">
    <cfRule type="expression" priority="4" aboveAverage="0" equalAverage="0" bottom="0" percent="0" rank="0" text="" dxfId="14">
      <formula>$D2&lt;&gt;""</formula>
    </cfRule>
  </conditionalFormatting>
  <conditionalFormatting sqref="E2:E1501">
    <cfRule type="expression" priority="5" aboveAverage="0" equalAverage="0" bottom="0" percent="0" rank="0" text="" dxfId="3">
      <formula>$E2&lt;&gt;""</formula>
    </cfRule>
  </conditionalFormatting>
  <dataValidations count="4">
    <dataValidation allowBlank="true" errorStyle="stop" operator="between" showDropDown="false" showErrorMessage="false" showInputMessage="false" sqref="C2:C2501" type="list">
      <formula1>หมวด!$G$2:$G$26</formula1>
      <formula2>0</formula2>
    </dataValidation>
    <dataValidation allowBlank="true" errorStyle="stop" operator="between" showDropDown="false" showErrorMessage="false" showInputMessage="false" sqref="F2:F2501" type="list">
      <formula1>หมวด!$E$2:$E$9</formula1>
      <formula2>0</formula2>
    </dataValidation>
    <dataValidation allowBlank="true" error="ใส่วันที่ เช่น 1/9/2026" errorStyle="stop" errorTitle="วันที่ไม่ถูกต้อง" operator="greaterThan" showDropDown="false" showErrorMessage="true" showInputMessage="false" sqref="A2:A2501" type="date">
      <formula1>36526</formula1>
      <formula2>0</formula2>
    </dataValidation>
    <dataValidation allowBlank="true" error="ใส่ตัวเลขจำนวนเงิน ไม่ต้องใส่คำว่าบาท" errorStyle="stop" errorTitle="จำนวนเงินไม่ถูกต้อง" operator="greaterThanOrEqual" showDropDown="false" showErrorMessage="true" showInputMessage="false" sqref="D2:E2501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6A34A"/>
    <pageSetUpPr fitToPage="false"/>
  </sheetPr>
  <dimension ref="A1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3" min="1" style="0" width="16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6" min="6" style="0" width="14"/>
  </cols>
  <sheetData>
    <row r="1" customFormat="false" ht="19.7" hidden="false" customHeight="false" outlineLevel="0" collapsed="false">
      <c r="A1" s="38" t="s">
        <v>63</v>
      </c>
    </row>
    <row r="2" customFormat="false" ht="16.4" hidden="false" customHeight="false" outlineLevel="0" collapsed="false">
      <c r="A2" s="39" t="s">
        <v>7</v>
      </c>
      <c r="B2" s="40" t="n">
        <f aca="false">แดชบอร์ด!$Z$1+543</f>
        <v>2569</v>
      </c>
      <c r="C2" s="28" t="s">
        <v>64</v>
      </c>
    </row>
    <row r="3" customFormat="false" ht="15" hidden="false" customHeight="false" outlineLevel="0" collapsed="false">
      <c r="A3" s="28" t="s">
        <v>65</v>
      </c>
      <c r="B3" s="28" t="n">
        <f aca="false">B2-543</f>
        <v>2026</v>
      </c>
    </row>
    <row r="5" customFormat="false" ht="15" hidden="false" customHeight="false" outlineLevel="0" collapsed="false">
      <c r="A5" s="32" t="s">
        <v>9</v>
      </c>
      <c r="B5" s="32" t="s">
        <v>66</v>
      </c>
      <c r="C5" s="32" t="s">
        <v>67</v>
      </c>
      <c r="D5" s="32" t="s">
        <v>68</v>
      </c>
      <c r="E5" s="32" t="s">
        <v>69</v>
      </c>
      <c r="F5" s="32" t="s">
        <v>70</v>
      </c>
    </row>
    <row r="6" customFormat="false" ht="15" hidden="false" customHeight="false" outlineLevel="0" collapsed="false">
      <c r="A6" s="41" t="s">
        <v>3</v>
      </c>
      <c r="B6" s="42" t="n">
        <f aca="false">SUMIFS(บันทึกรายการ!$D$2:$D$5000,บันทึกรายการ!$A$2:$A$5000,"&gt;="&amp;DATE($B$3,1,1),บันทึกรายการ!$A$2:$A$5000,"&lt;"&amp;DATE($B$3,2,1))</f>
        <v>0</v>
      </c>
      <c r="C6" s="42" t="n">
        <f aca="false">SUMIFS(บันทึกรายการ!$E$2:$E$5000,บันทึกรายการ!$A$2:$A$5000,"&gt;="&amp;DATE($B$3,1,1),บันทึกรายการ!$A$2:$A$5000,"&lt;"&amp;DATE($B$3,2,1))</f>
        <v>0</v>
      </c>
      <c r="D6" s="43" t="n">
        <f aca="false">B6-C6</f>
        <v>0</v>
      </c>
      <c r="E6" s="42" t="n">
        <f aca="true">IF(DATE($B$3,1,1)&gt;TODAY(),"",SUM($D$6:D6))</f>
        <v>0</v>
      </c>
      <c r="F6" s="42" t="n">
        <f aca="false">COUNTIFS(บันทึกรายการ!$A$2:$A$5000,"&gt;="&amp;DATE($B$3,1,1),บันทึกรายการ!$A$2:$A$5000,"&lt;"&amp;DATE($B$3,2,1))</f>
        <v>0</v>
      </c>
    </row>
    <row r="7" customFormat="false" ht="15" hidden="false" customHeight="false" outlineLevel="0" collapsed="false">
      <c r="A7" s="44" t="s">
        <v>5</v>
      </c>
      <c r="B7" s="45" t="n">
        <f aca="false">SUMIFS(บันทึกรายการ!$D$2:$D$5000,บันทึกรายการ!$A$2:$A$5000,"&gt;="&amp;DATE($B$3,2,1),บันทึกรายการ!$A$2:$A$5000,"&lt;"&amp;DATE($B$3,3,1))</f>
        <v>0</v>
      </c>
      <c r="C7" s="45" t="n">
        <f aca="false">SUMIFS(บันทึกรายการ!$E$2:$E$5000,บันทึกรายการ!$A$2:$A$5000,"&gt;="&amp;DATE($B$3,2,1),บันทึกรายการ!$A$2:$A$5000,"&lt;"&amp;DATE($B$3,3,1))</f>
        <v>0</v>
      </c>
      <c r="D7" s="46" t="n">
        <f aca="false">B7-C7</f>
        <v>0</v>
      </c>
      <c r="E7" s="45" t="n">
        <f aca="true">IF(DATE($B$3,2,1)&gt;TODAY(),"",SUM($D$6:D7))</f>
        <v>0</v>
      </c>
      <c r="F7" s="45" t="n">
        <f aca="false">COUNTIFS(บันทึกรายการ!$A$2:$A$5000,"&gt;="&amp;DATE($B$3,2,1),บันทึกรายการ!$A$2:$A$5000,"&lt;"&amp;DATE($B$3,3,1))</f>
        <v>0</v>
      </c>
    </row>
    <row r="8" customFormat="false" ht="15" hidden="false" customHeight="false" outlineLevel="0" collapsed="false">
      <c r="A8" s="41" t="s">
        <v>6</v>
      </c>
      <c r="B8" s="42" t="n">
        <f aca="false">SUMIFS(บันทึกรายการ!$D$2:$D$5000,บันทึกรายการ!$A$2:$A$5000,"&gt;="&amp;DATE($B$3,3,1),บันทึกรายการ!$A$2:$A$5000,"&lt;"&amp;DATE($B$3,4,1))</f>
        <v>0</v>
      </c>
      <c r="C8" s="42" t="n">
        <f aca="false">SUMIFS(บันทึกรายการ!$E$2:$E$5000,บันทึกรายการ!$A$2:$A$5000,"&gt;="&amp;DATE($B$3,3,1),บันทึกรายการ!$A$2:$A$5000,"&lt;"&amp;DATE($B$3,4,1))</f>
        <v>0</v>
      </c>
      <c r="D8" s="43" t="n">
        <f aca="false">B8-C8</f>
        <v>0</v>
      </c>
      <c r="E8" s="42" t="n">
        <f aca="true">IF(DATE($B$3,3,1)&gt;TODAY(),"",SUM($D$6:D8))</f>
        <v>0</v>
      </c>
      <c r="F8" s="42" t="n">
        <f aca="false">COUNTIFS(บันทึกรายการ!$A$2:$A$5000,"&gt;="&amp;DATE($B$3,3,1),บันทึกรายการ!$A$2:$A$5000,"&lt;"&amp;DATE($B$3,4,1))</f>
        <v>0</v>
      </c>
    </row>
    <row r="9" customFormat="false" ht="15" hidden="false" customHeight="false" outlineLevel="0" collapsed="false">
      <c r="A9" s="44" t="s">
        <v>10</v>
      </c>
      <c r="B9" s="45" t="n">
        <f aca="false">SUMIFS(บันทึกรายการ!$D$2:$D$5000,บันทึกรายการ!$A$2:$A$5000,"&gt;="&amp;DATE($B$3,4,1),บันทึกรายการ!$A$2:$A$5000,"&lt;"&amp;DATE($B$3,5,1))</f>
        <v>0</v>
      </c>
      <c r="C9" s="45" t="n">
        <f aca="false">SUMIFS(บันทึกรายการ!$E$2:$E$5000,บันทึกรายการ!$A$2:$A$5000,"&gt;="&amp;DATE($B$3,4,1),บันทึกรายการ!$A$2:$A$5000,"&lt;"&amp;DATE($B$3,5,1))</f>
        <v>0</v>
      </c>
      <c r="D9" s="46" t="n">
        <f aca="false">B9-C9</f>
        <v>0</v>
      </c>
      <c r="E9" s="45" t="n">
        <f aca="true">IF(DATE($B$3,4,1)&gt;TODAY(),"",SUM($D$6:D9))</f>
        <v>0</v>
      </c>
      <c r="F9" s="45" t="n">
        <f aca="false">COUNTIFS(บันทึกรายการ!$A$2:$A$5000,"&gt;="&amp;DATE($B$3,4,1),บันทึกรายการ!$A$2:$A$5000,"&lt;"&amp;DATE($B$3,5,1))</f>
        <v>0</v>
      </c>
    </row>
    <row r="10" customFormat="false" ht="15" hidden="false" customHeight="false" outlineLevel="0" collapsed="false">
      <c r="A10" s="41" t="s">
        <v>11</v>
      </c>
      <c r="B10" s="42" t="n">
        <f aca="false">SUMIFS(บันทึกรายการ!$D$2:$D$5000,บันทึกรายการ!$A$2:$A$5000,"&gt;="&amp;DATE($B$3,5,1),บันทึกรายการ!$A$2:$A$5000,"&lt;"&amp;DATE($B$3,6,1))</f>
        <v>0</v>
      </c>
      <c r="C10" s="42" t="n">
        <f aca="false">SUMIFS(บันทึกรายการ!$E$2:$E$5000,บันทึกรายการ!$A$2:$A$5000,"&gt;="&amp;DATE($B$3,5,1),บันทึกรายการ!$A$2:$A$5000,"&lt;"&amp;DATE($B$3,6,1))</f>
        <v>0</v>
      </c>
      <c r="D10" s="43" t="n">
        <f aca="false">B10-C10</f>
        <v>0</v>
      </c>
      <c r="E10" s="42" t="n">
        <f aca="true">IF(DATE($B$3,5,1)&gt;TODAY(),"",SUM($D$6:D10))</f>
        <v>0</v>
      </c>
      <c r="F10" s="42" t="n">
        <f aca="false">COUNTIFS(บันทึกรายการ!$A$2:$A$5000,"&gt;="&amp;DATE($B$3,5,1),บันทึกรายการ!$A$2:$A$5000,"&lt;"&amp;DATE($B$3,6,1))</f>
        <v>0</v>
      </c>
    </row>
    <row r="11" customFormat="false" ht="15" hidden="false" customHeight="false" outlineLevel="0" collapsed="false">
      <c r="A11" s="44" t="s">
        <v>12</v>
      </c>
      <c r="B11" s="45" t="n">
        <f aca="false">SUMIFS(บันทึกรายการ!$D$2:$D$5000,บันทึกรายการ!$A$2:$A$5000,"&gt;="&amp;DATE($B$3,6,1),บันทึกรายการ!$A$2:$A$5000,"&lt;"&amp;DATE($B$3,7,1))</f>
        <v>0</v>
      </c>
      <c r="C11" s="45" t="n">
        <f aca="false">SUMIFS(บันทึกรายการ!$E$2:$E$5000,บันทึกรายการ!$A$2:$A$5000,"&gt;="&amp;DATE($B$3,6,1),บันทึกรายการ!$A$2:$A$5000,"&lt;"&amp;DATE($B$3,7,1))</f>
        <v>0</v>
      </c>
      <c r="D11" s="46" t="n">
        <f aca="false">B11-C11</f>
        <v>0</v>
      </c>
      <c r="E11" s="45" t="n">
        <f aca="true">IF(DATE($B$3,6,1)&gt;TODAY(),"",SUM($D$6:D11))</f>
        <v>0</v>
      </c>
      <c r="F11" s="45" t="n">
        <f aca="false">COUNTIFS(บันทึกรายการ!$A$2:$A$5000,"&gt;="&amp;DATE($B$3,6,1),บันทึกรายการ!$A$2:$A$5000,"&lt;"&amp;DATE($B$3,7,1))</f>
        <v>0</v>
      </c>
    </row>
    <row r="12" customFormat="false" ht="15" hidden="false" customHeight="false" outlineLevel="0" collapsed="false">
      <c r="A12" s="41" t="s">
        <v>17</v>
      </c>
      <c r="B12" s="42" t="n">
        <f aca="false">SUMIFS(บันทึกรายการ!$D$2:$D$5000,บันทึกรายการ!$A$2:$A$5000,"&gt;="&amp;DATE($B$3,7,1),บันทึกรายการ!$A$2:$A$5000,"&lt;"&amp;DATE($B$3,8,1))</f>
        <v>0</v>
      </c>
      <c r="C12" s="42" t="n">
        <f aca="false">SUMIFS(บันทึกรายการ!$E$2:$E$5000,บันทึกรายการ!$A$2:$A$5000,"&gt;="&amp;DATE($B$3,7,1),บันทึกรายการ!$A$2:$A$5000,"&lt;"&amp;DATE($B$3,8,1))</f>
        <v>0</v>
      </c>
      <c r="D12" s="43" t="n">
        <f aca="false">B12-C12</f>
        <v>0</v>
      </c>
      <c r="E12" s="42" t="n">
        <f aca="true">IF(DATE($B$3,7,1)&gt;TODAY(),"",SUM($D$6:D12))</f>
        <v>0</v>
      </c>
      <c r="F12" s="42" t="n">
        <f aca="false">COUNTIFS(บันทึกรายการ!$A$2:$A$5000,"&gt;="&amp;DATE($B$3,7,1),บันทึกรายการ!$A$2:$A$5000,"&lt;"&amp;DATE($B$3,8,1))</f>
        <v>0</v>
      </c>
    </row>
    <row r="13" customFormat="false" ht="15" hidden="false" customHeight="false" outlineLevel="0" collapsed="false">
      <c r="A13" s="44" t="s">
        <v>18</v>
      </c>
      <c r="B13" s="45" t="n">
        <f aca="false">SUMIFS(บันทึกรายการ!$D$2:$D$5000,บันทึกรายการ!$A$2:$A$5000,"&gt;="&amp;DATE($B$3,8,1),บันทึกรายการ!$A$2:$A$5000,"&lt;"&amp;DATE($B$3,9,1))</f>
        <v>0</v>
      </c>
      <c r="C13" s="45" t="n">
        <f aca="false">SUMIFS(บันทึกรายการ!$E$2:$E$5000,บันทึกรายการ!$A$2:$A$5000,"&gt;="&amp;DATE($B$3,8,1),บันทึกรายการ!$A$2:$A$5000,"&lt;"&amp;DATE($B$3,9,1))</f>
        <v>0</v>
      </c>
      <c r="D13" s="46" t="n">
        <f aca="false">B13-C13</f>
        <v>0</v>
      </c>
      <c r="E13" s="45" t="n">
        <f aca="true">IF(DATE($B$3,8,1)&gt;TODAY(),"",SUM($D$6:D13))</f>
        <v>0</v>
      </c>
      <c r="F13" s="45" t="n">
        <f aca="false">COUNTIFS(บันทึกรายการ!$A$2:$A$5000,"&gt;="&amp;DATE($B$3,8,1),บันทึกรายการ!$A$2:$A$5000,"&lt;"&amp;DATE($B$3,9,1))</f>
        <v>0</v>
      </c>
    </row>
    <row r="14" customFormat="false" ht="15" hidden="false" customHeight="false" outlineLevel="0" collapsed="false">
      <c r="A14" s="41" t="s">
        <v>19</v>
      </c>
      <c r="B14" s="42" t="n">
        <f aca="false">SUMIFS(บันทึกรายการ!$D$2:$D$5000,บันทึกรายการ!$A$2:$A$5000,"&gt;="&amp;DATE($B$3,9,1),บันทึกรายการ!$A$2:$A$5000,"&lt;"&amp;DATE($B$3,10,1))</f>
        <v>1450</v>
      </c>
      <c r="C14" s="42" t="n">
        <f aca="false">SUMIFS(บันทึกรายการ!$E$2:$E$5000,บันทึกรายการ!$A$2:$A$5000,"&gt;="&amp;DATE($B$3,9,1),บันทึกรายการ!$A$2:$A$5000,"&lt;"&amp;DATE($B$3,10,1))</f>
        <v>450</v>
      </c>
      <c r="D14" s="43" t="n">
        <f aca="false">B14-C14</f>
        <v>1000</v>
      </c>
      <c r="E14" s="42" t="n">
        <f aca="true">IF(DATE($B$3,9,1)&gt;TODAY(),"",SUM($D$6:D14))</f>
        <v>1000</v>
      </c>
      <c r="F14" s="42" t="n">
        <f aca="false">COUNTIFS(บันทึกรายการ!$A$2:$A$5000,"&gt;="&amp;DATE($B$3,9,1),บันทึกรายการ!$A$2:$A$5000,"&lt;"&amp;DATE($B$3,10,1))</f>
        <v>3</v>
      </c>
    </row>
    <row r="15" customFormat="false" ht="15" hidden="false" customHeight="false" outlineLevel="0" collapsed="false">
      <c r="A15" s="44" t="s">
        <v>20</v>
      </c>
      <c r="B15" s="45" t="n">
        <f aca="false">SUMIFS(บันทึกรายการ!$D$2:$D$5000,บันทึกรายการ!$A$2:$A$5000,"&gt;="&amp;DATE($B$3,10,1),บันทึกรายการ!$A$2:$A$5000,"&lt;"&amp;DATE($B$3,11,1))</f>
        <v>0</v>
      </c>
      <c r="C15" s="45" t="n">
        <f aca="false">SUMIFS(บันทึกรายการ!$E$2:$E$5000,บันทึกรายการ!$A$2:$A$5000,"&gt;="&amp;DATE($B$3,10,1),บันทึกรายการ!$A$2:$A$5000,"&lt;"&amp;DATE($B$3,11,1))</f>
        <v>0</v>
      </c>
      <c r="D15" s="46" t="n">
        <f aca="false">B15-C15</f>
        <v>0</v>
      </c>
      <c r="E15" s="45" t="str">
        <f aca="true">IF(DATE($B$3,10,1)&gt;TODAY(),"",SUM($D$6:D15))</f>
        <v/>
      </c>
      <c r="F15" s="45" t="n">
        <f aca="false">COUNTIFS(บันทึกรายการ!$A$2:$A$5000,"&gt;="&amp;DATE($B$3,10,1),บันทึกรายการ!$A$2:$A$5000,"&lt;"&amp;DATE($B$3,11,1))</f>
        <v>0</v>
      </c>
    </row>
    <row r="16" customFormat="false" ht="15" hidden="false" customHeight="false" outlineLevel="0" collapsed="false">
      <c r="A16" s="41" t="s">
        <v>25</v>
      </c>
      <c r="B16" s="42" t="n">
        <f aca="false">SUMIFS(บันทึกรายการ!$D$2:$D$5000,บันทึกรายการ!$A$2:$A$5000,"&gt;="&amp;DATE($B$3,11,1),บันทึกรายการ!$A$2:$A$5000,"&lt;"&amp;DATE($B$3,12,1))</f>
        <v>0</v>
      </c>
      <c r="C16" s="42" t="n">
        <f aca="false">SUMIFS(บันทึกรายการ!$E$2:$E$5000,บันทึกรายการ!$A$2:$A$5000,"&gt;="&amp;DATE($B$3,11,1),บันทึกรายการ!$A$2:$A$5000,"&lt;"&amp;DATE($B$3,12,1))</f>
        <v>0</v>
      </c>
      <c r="D16" s="43" t="n">
        <f aca="false">B16-C16</f>
        <v>0</v>
      </c>
      <c r="E16" s="42" t="str">
        <f aca="true">IF(DATE($B$3,11,1)&gt;TODAY(),"",SUM($D$6:D16))</f>
        <v/>
      </c>
      <c r="F16" s="42" t="n">
        <f aca="false">COUNTIFS(บันทึกรายการ!$A$2:$A$5000,"&gt;="&amp;DATE($B$3,11,1),บันทึกรายการ!$A$2:$A$5000,"&lt;"&amp;DATE($B$3,12,1))</f>
        <v>0</v>
      </c>
    </row>
    <row r="17" customFormat="false" ht="15" hidden="false" customHeight="false" outlineLevel="0" collapsed="false">
      <c r="A17" s="44" t="s">
        <v>26</v>
      </c>
      <c r="B17" s="45" t="n">
        <f aca="false">SUMIFS(บันทึกรายการ!$D$2:$D$5000,บันทึกรายการ!$A$2:$A$5000,"&gt;="&amp;DATE($B$3,12,1),บันทึกรายการ!$A$2:$A$5000,"&lt;"&amp;DATE($B$3,13,1))</f>
        <v>0</v>
      </c>
      <c r="C17" s="45" t="n">
        <f aca="false">SUMIFS(บันทึกรายการ!$E$2:$E$5000,บันทึกรายการ!$A$2:$A$5000,"&gt;="&amp;DATE($B$3,12,1),บันทึกรายการ!$A$2:$A$5000,"&lt;"&amp;DATE($B$3,13,1))</f>
        <v>0</v>
      </c>
      <c r="D17" s="46" t="n">
        <f aca="false">B17-C17</f>
        <v>0</v>
      </c>
      <c r="E17" s="45" t="str">
        <f aca="true">IF(DATE($B$3,12,1)&gt;TODAY(),"",SUM($D$6:D17))</f>
        <v/>
      </c>
      <c r="F17" s="45" t="n">
        <f aca="false">COUNTIFS(บันทึกรายการ!$A$2:$A$5000,"&gt;="&amp;DATE($B$3,12,1),บันทึกรายการ!$A$2:$A$5000,"&lt;"&amp;DATE($B$3,13,1))</f>
        <v>0</v>
      </c>
    </row>
    <row r="18" customFormat="false" ht="15" hidden="false" customHeight="false" outlineLevel="0" collapsed="false">
      <c r="A18" s="47" t="s">
        <v>71</v>
      </c>
      <c r="B18" s="48" t="n">
        <f aca="false">SUM(B6:B17)</f>
        <v>1450</v>
      </c>
      <c r="C18" s="48" t="n">
        <f aca="false">SUM(C6:C17)</f>
        <v>450</v>
      </c>
      <c r="D18" s="48" t="n">
        <f aca="false">SUM(D6:D17)</f>
        <v>1000</v>
      </c>
      <c r="E18" s="48"/>
      <c r="F18" s="48" t="n">
        <f aca="false">SUM(F6:F17)</f>
        <v>3</v>
      </c>
    </row>
    <row r="19" customFormat="false" ht="15" hidden="false" customHeight="false" outlineLevel="0" collapsed="false">
      <c r="A19" s="49" t="s">
        <v>72</v>
      </c>
      <c r="B19" s="50" t="n">
        <f aca="false">B18/12</f>
        <v>120.833333333333</v>
      </c>
      <c r="C19" s="50" t="n">
        <f aca="false">C18/12</f>
        <v>37.5</v>
      </c>
      <c r="D19" s="50" t="n">
        <f aca="false">D18/12</f>
        <v>83.3333333333333</v>
      </c>
    </row>
  </sheetData>
  <conditionalFormatting sqref="D6:D17">
    <cfRule type="cellIs" priority="2" operator="lessThan" aboveAverage="0" equalAverage="0" bottom="0" percent="0" rank="0" text="" dxfId="13">
      <formula>0</formula>
    </cfRule>
    <cfRule type="cellIs" priority="3" operator="greaterThan" aboveAverage="0" equalAverage="0" bottom="0" percent="0" rank="0" text="" dxfId="15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6A34A"/>
    <pageSetUpPr fitToPage="false"/>
  </sheetPr>
  <dimension ref="A1:N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14" min="2" style="0" width="11.5"/>
  </cols>
  <sheetData>
    <row r="1" customFormat="false" ht="19.7" hidden="false" customHeight="false" outlineLevel="0" collapsed="false">
      <c r="A1" s="38" t="s">
        <v>73</v>
      </c>
    </row>
    <row r="2" customFormat="false" ht="15" hidden="false" customHeight="false" outlineLevel="0" collapsed="false">
      <c r="A2" s="39" t="str">
        <f aca="false">"ปี พ.ศ. "&amp;สรุปรายเดือน!B2</f>
        <v>ปี พ.ศ. 2569</v>
      </c>
    </row>
    <row r="4" customFormat="false" ht="15" hidden="false" customHeight="false" outlineLevel="0" collapsed="false">
      <c r="A4" s="32" t="s">
        <v>66</v>
      </c>
      <c r="B4" s="32" t="s">
        <v>3</v>
      </c>
      <c r="C4" s="32" t="s">
        <v>5</v>
      </c>
      <c r="D4" s="32" t="s">
        <v>6</v>
      </c>
      <c r="E4" s="32" t="s">
        <v>10</v>
      </c>
      <c r="F4" s="32" t="s">
        <v>11</v>
      </c>
      <c r="G4" s="32" t="s">
        <v>12</v>
      </c>
      <c r="H4" s="32" t="s">
        <v>17</v>
      </c>
      <c r="I4" s="32" t="s">
        <v>18</v>
      </c>
      <c r="J4" s="32" t="s">
        <v>19</v>
      </c>
      <c r="K4" s="32" t="s">
        <v>20</v>
      </c>
      <c r="L4" s="32" t="s">
        <v>25</v>
      </c>
      <c r="M4" s="32" t="s">
        <v>26</v>
      </c>
      <c r="N4" s="32" t="s">
        <v>74</v>
      </c>
    </row>
    <row r="5" customFormat="false" ht="15" hidden="false" customHeight="false" outlineLevel="0" collapsed="false">
      <c r="A5" s="41" t="str">
        <f aca="false">IF(หมวด!A2="","",หมวด!A2)</f>
        <v>ขายผลผลิต</v>
      </c>
      <c r="B5" s="42" t="n">
        <f aca="false">IF($A5="",0,SUMIFS(บันทึกรายการ!$D$2:$D$5000,บันทึกรายการ!$C$2:$C$5000,$A5,บันทึกรายการ!$A$2:$A$5000,"&gt;="&amp;DATE(สรุปรายเดือน!$B$3,1,1),บันทึกรายการ!$A$2:$A$5000,"&lt;"&amp;DATE(สรุปรายเดือน!$B$3,2,1)))</f>
        <v>0</v>
      </c>
      <c r="C5" s="42" t="n">
        <f aca="false">IF($A5="",0,SUMIFS(บันทึกรายการ!$D$2:$D$5000,บันทึกรายการ!$C$2:$C$5000,$A5,บันทึกรายการ!$A$2:$A$5000,"&gt;="&amp;DATE(สรุปรายเดือน!$B$3,2,1),บันทึกรายการ!$A$2:$A$5000,"&lt;"&amp;DATE(สรุปรายเดือน!$B$3,3,1)))</f>
        <v>0</v>
      </c>
      <c r="D5" s="42" t="n">
        <f aca="false">IF($A5="",0,SUMIFS(บันทึกรายการ!$D$2:$D$5000,บันทึกรายการ!$C$2:$C$5000,$A5,บันทึกรายการ!$A$2:$A$5000,"&gt;="&amp;DATE(สรุปรายเดือน!$B$3,3,1),บันทึกรายการ!$A$2:$A$5000,"&lt;"&amp;DATE(สรุปรายเดือน!$B$3,4,1)))</f>
        <v>0</v>
      </c>
      <c r="E5" s="42" t="n">
        <f aca="false">IF($A5="",0,SUMIFS(บันทึกรายการ!$D$2:$D$5000,บันทึกรายการ!$C$2:$C$5000,$A5,บันทึกรายการ!$A$2:$A$5000,"&gt;="&amp;DATE(สรุปรายเดือน!$B$3,4,1),บันทึกรายการ!$A$2:$A$5000,"&lt;"&amp;DATE(สรุปรายเดือน!$B$3,5,1)))</f>
        <v>0</v>
      </c>
      <c r="F5" s="42" t="n">
        <f aca="false">IF($A5="",0,SUMIFS(บันทึกรายการ!$D$2:$D$5000,บันทึกรายการ!$C$2:$C$5000,$A5,บันทึกรายการ!$A$2:$A$5000,"&gt;="&amp;DATE(สรุปรายเดือน!$B$3,5,1),บันทึกรายการ!$A$2:$A$5000,"&lt;"&amp;DATE(สรุปรายเดือน!$B$3,6,1)))</f>
        <v>0</v>
      </c>
      <c r="G5" s="42" t="n">
        <f aca="false">IF($A5="",0,SUMIFS(บันทึกรายการ!$D$2:$D$5000,บันทึกรายการ!$C$2:$C$5000,$A5,บันทึกรายการ!$A$2:$A$5000,"&gt;="&amp;DATE(สรุปรายเดือน!$B$3,6,1),บันทึกรายการ!$A$2:$A$5000,"&lt;"&amp;DATE(สรุปรายเดือน!$B$3,7,1)))</f>
        <v>0</v>
      </c>
      <c r="H5" s="42" t="n">
        <f aca="false">IF($A5="",0,SUMIFS(บันทึกรายการ!$D$2:$D$5000,บันทึกรายการ!$C$2:$C$5000,$A5,บันทึกรายการ!$A$2:$A$5000,"&gt;="&amp;DATE(สรุปรายเดือน!$B$3,7,1),บันทึกรายการ!$A$2:$A$5000,"&lt;"&amp;DATE(สรุปรายเดือน!$B$3,8,1)))</f>
        <v>0</v>
      </c>
      <c r="I5" s="42" t="n">
        <f aca="false">IF($A5="",0,SUMIFS(บันทึกรายการ!$D$2:$D$5000,บันทึกรายการ!$C$2:$C$5000,$A5,บันทึกรายการ!$A$2:$A$5000,"&gt;="&amp;DATE(สรุปรายเดือน!$B$3,8,1),บันทึกรายการ!$A$2:$A$5000,"&lt;"&amp;DATE(สรุปรายเดือน!$B$3,9,1)))</f>
        <v>0</v>
      </c>
      <c r="J5" s="42" t="n">
        <f aca="false">IF($A5="",0,SUMIFS(บันทึกรายการ!$D$2:$D$5000,บันทึกรายการ!$C$2:$C$5000,$A5,บันทึกรายการ!$A$2:$A$5000,"&gt;="&amp;DATE(สรุปรายเดือน!$B$3,9,1),บันทึกรายการ!$A$2:$A$5000,"&lt;"&amp;DATE(สรุปรายเดือน!$B$3,10,1)))</f>
        <v>200</v>
      </c>
      <c r="K5" s="42" t="n">
        <f aca="false">IF($A5="",0,SUMIFS(บันทึกรายการ!$D$2:$D$5000,บันทึกรายการ!$C$2:$C$5000,$A5,บันทึกรายการ!$A$2:$A$5000,"&gt;="&amp;DATE(สรุปรายเดือน!$B$3,10,1),บันทึกรายการ!$A$2:$A$5000,"&lt;"&amp;DATE(สรุปรายเดือน!$B$3,11,1)))</f>
        <v>0</v>
      </c>
      <c r="L5" s="42" t="n">
        <f aca="false">IF($A5="",0,SUMIFS(บันทึกรายการ!$D$2:$D$5000,บันทึกรายการ!$C$2:$C$5000,$A5,บันทึกรายการ!$A$2:$A$5000,"&gt;="&amp;DATE(สรุปรายเดือน!$B$3,11,1),บันทึกรายการ!$A$2:$A$5000,"&lt;"&amp;DATE(สรุปรายเดือน!$B$3,12,1)))</f>
        <v>0</v>
      </c>
      <c r="M5" s="42" t="n">
        <f aca="false">IF($A5="",0,SUMIFS(บันทึกรายการ!$D$2:$D$5000,บันทึกรายการ!$C$2:$C$5000,$A5,บันทึกรายการ!$A$2:$A$5000,"&gt;="&amp;DATE(สรุปรายเดือน!$B$3,12,1),บันทึกรายการ!$A$2:$A$5000,"&lt;"&amp;DATE(สรุปรายเดือน!$B$3,13,1)))</f>
        <v>0</v>
      </c>
      <c r="N5" s="43" t="n">
        <f aca="false">SUM(B5:M5)</f>
        <v>200</v>
      </c>
    </row>
    <row r="6" customFormat="false" ht="15" hidden="false" customHeight="false" outlineLevel="0" collapsed="false">
      <c r="A6" s="41" t="str">
        <f aca="false">IF(หมวด!A3="","",หมวด!A3)</f>
        <v>ขายหน้าร้าน</v>
      </c>
      <c r="B6" s="42" t="n">
        <f aca="false">IF($A6="",0,SUMIFS(บันทึกรายการ!$D$2:$D$5000,บันทึกรายการ!$C$2:$C$5000,$A6,บันทึกรายการ!$A$2:$A$5000,"&gt;="&amp;DATE(สรุปรายเดือน!$B$3,1,1),บันทึกรายการ!$A$2:$A$5000,"&lt;"&amp;DATE(สรุปรายเดือน!$B$3,2,1)))</f>
        <v>0</v>
      </c>
      <c r="C6" s="42" t="n">
        <f aca="false">IF($A6="",0,SUMIFS(บันทึกรายการ!$D$2:$D$5000,บันทึกรายการ!$C$2:$C$5000,$A6,บันทึกรายการ!$A$2:$A$5000,"&gt;="&amp;DATE(สรุปรายเดือน!$B$3,2,1),บันทึกรายการ!$A$2:$A$5000,"&lt;"&amp;DATE(สรุปรายเดือน!$B$3,3,1)))</f>
        <v>0</v>
      </c>
      <c r="D6" s="42" t="n">
        <f aca="false">IF($A6="",0,SUMIFS(บันทึกรายการ!$D$2:$D$5000,บันทึกรายการ!$C$2:$C$5000,$A6,บันทึกรายการ!$A$2:$A$5000,"&gt;="&amp;DATE(สรุปรายเดือน!$B$3,3,1),บันทึกรายการ!$A$2:$A$5000,"&lt;"&amp;DATE(สรุปรายเดือน!$B$3,4,1)))</f>
        <v>0</v>
      </c>
      <c r="E6" s="42" t="n">
        <f aca="false">IF($A6="",0,SUMIFS(บันทึกรายการ!$D$2:$D$5000,บันทึกรายการ!$C$2:$C$5000,$A6,บันทึกรายการ!$A$2:$A$5000,"&gt;="&amp;DATE(สรุปรายเดือน!$B$3,4,1),บันทึกรายการ!$A$2:$A$5000,"&lt;"&amp;DATE(สรุปรายเดือน!$B$3,5,1)))</f>
        <v>0</v>
      </c>
      <c r="F6" s="42" t="n">
        <f aca="false">IF($A6="",0,SUMIFS(บันทึกรายการ!$D$2:$D$5000,บันทึกรายการ!$C$2:$C$5000,$A6,บันทึกรายการ!$A$2:$A$5000,"&gt;="&amp;DATE(สรุปรายเดือน!$B$3,5,1),บันทึกรายการ!$A$2:$A$5000,"&lt;"&amp;DATE(สรุปรายเดือน!$B$3,6,1)))</f>
        <v>0</v>
      </c>
      <c r="G6" s="42" t="n">
        <f aca="false">IF($A6="",0,SUMIFS(บันทึกรายการ!$D$2:$D$5000,บันทึกรายการ!$C$2:$C$5000,$A6,บันทึกรายการ!$A$2:$A$5000,"&gt;="&amp;DATE(สรุปรายเดือน!$B$3,6,1),บันทึกรายการ!$A$2:$A$5000,"&lt;"&amp;DATE(สรุปรายเดือน!$B$3,7,1)))</f>
        <v>0</v>
      </c>
      <c r="H6" s="42" t="n">
        <f aca="false">IF($A6="",0,SUMIFS(บันทึกรายการ!$D$2:$D$5000,บันทึกรายการ!$C$2:$C$5000,$A6,บันทึกรายการ!$A$2:$A$5000,"&gt;="&amp;DATE(สรุปรายเดือน!$B$3,7,1),บันทึกรายการ!$A$2:$A$5000,"&lt;"&amp;DATE(สรุปรายเดือน!$B$3,8,1)))</f>
        <v>0</v>
      </c>
      <c r="I6" s="42" t="n">
        <f aca="false">IF($A6="",0,SUMIFS(บันทึกรายการ!$D$2:$D$5000,บันทึกรายการ!$C$2:$C$5000,$A6,บันทึกรายการ!$A$2:$A$5000,"&gt;="&amp;DATE(สรุปรายเดือน!$B$3,8,1),บันทึกรายการ!$A$2:$A$5000,"&lt;"&amp;DATE(สรุปรายเดือน!$B$3,9,1)))</f>
        <v>0</v>
      </c>
      <c r="J6" s="42" t="n">
        <f aca="false">IF($A6="",0,SUMIFS(บันทึกรายการ!$D$2:$D$5000,บันทึกรายการ!$C$2:$C$5000,$A6,บันทึกรายการ!$A$2:$A$5000,"&gt;="&amp;DATE(สรุปรายเดือน!$B$3,9,1),บันทึกรายการ!$A$2:$A$5000,"&lt;"&amp;DATE(สรุปรายเดือน!$B$3,10,1)))</f>
        <v>0</v>
      </c>
      <c r="K6" s="42" t="n">
        <f aca="false">IF($A6="",0,SUMIFS(บันทึกรายการ!$D$2:$D$5000,บันทึกรายการ!$C$2:$C$5000,$A6,บันทึกรายการ!$A$2:$A$5000,"&gt;="&amp;DATE(สรุปรายเดือน!$B$3,10,1),บันทึกรายการ!$A$2:$A$5000,"&lt;"&amp;DATE(สรุปรายเดือน!$B$3,11,1)))</f>
        <v>0</v>
      </c>
      <c r="L6" s="42" t="n">
        <f aca="false">IF($A6="",0,SUMIFS(บันทึกรายการ!$D$2:$D$5000,บันทึกรายการ!$C$2:$C$5000,$A6,บันทึกรายการ!$A$2:$A$5000,"&gt;="&amp;DATE(สรุปรายเดือน!$B$3,11,1),บันทึกรายการ!$A$2:$A$5000,"&lt;"&amp;DATE(สรุปรายเดือน!$B$3,12,1)))</f>
        <v>0</v>
      </c>
      <c r="M6" s="42" t="n">
        <f aca="false">IF($A6="",0,SUMIFS(บันทึกรายการ!$D$2:$D$5000,บันทึกรายการ!$C$2:$C$5000,$A6,บันทึกรายการ!$A$2:$A$5000,"&gt;="&amp;DATE(สรุปรายเดือน!$B$3,12,1),บันทึกรายการ!$A$2:$A$5000,"&lt;"&amp;DATE(สรุปรายเดือน!$B$3,13,1)))</f>
        <v>0</v>
      </c>
      <c r="N6" s="43" t="n">
        <f aca="false">SUM(B6:M6)</f>
        <v>0</v>
      </c>
    </row>
    <row r="7" customFormat="false" ht="15" hidden="false" customHeight="false" outlineLevel="0" collapsed="false">
      <c r="A7" s="41" t="str">
        <f aca="false">IF(หมวด!A4="","",หมวด!A4)</f>
        <v>Shopee</v>
      </c>
      <c r="B7" s="42" t="n">
        <f aca="false">IF($A7="",0,SUMIFS(บันทึกรายการ!$D$2:$D$5000,บันทึกรายการ!$C$2:$C$5000,$A7,บันทึกรายการ!$A$2:$A$5000,"&gt;="&amp;DATE(สรุปรายเดือน!$B$3,1,1),บันทึกรายการ!$A$2:$A$5000,"&lt;"&amp;DATE(สรุปรายเดือน!$B$3,2,1)))</f>
        <v>0</v>
      </c>
      <c r="C7" s="42" t="n">
        <f aca="false">IF($A7="",0,SUMIFS(บันทึกรายการ!$D$2:$D$5000,บันทึกรายการ!$C$2:$C$5000,$A7,บันทึกรายการ!$A$2:$A$5000,"&gt;="&amp;DATE(สรุปรายเดือน!$B$3,2,1),บันทึกรายการ!$A$2:$A$5000,"&lt;"&amp;DATE(สรุปรายเดือน!$B$3,3,1)))</f>
        <v>0</v>
      </c>
      <c r="D7" s="42" t="n">
        <f aca="false">IF($A7="",0,SUMIFS(บันทึกรายการ!$D$2:$D$5000,บันทึกรายการ!$C$2:$C$5000,$A7,บันทึกรายการ!$A$2:$A$5000,"&gt;="&amp;DATE(สรุปรายเดือน!$B$3,3,1),บันทึกรายการ!$A$2:$A$5000,"&lt;"&amp;DATE(สรุปรายเดือน!$B$3,4,1)))</f>
        <v>0</v>
      </c>
      <c r="E7" s="42" t="n">
        <f aca="false">IF($A7="",0,SUMIFS(บันทึกรายการ!$D$2:$D$5000,บันทึกรายการ!$C$2:$C$5000,$A7,บันทึกรายการ!$A$2:$A$5000,"&gt;="&amp;DATE(สรุปรายเดือน!$B$3,4,1),บันทึกรายการ!$A$2:$A$5000,"&lt;"&amp;DATE(สรุปรายเดือน!$B$3,5,1)))</f>
        <v>0</v>
      </c>
      <c r="F7" s="42" t="n">
        <f aca="false">IF($A7="",0,SUMIFS(บันทึกรายการ!$D$2:$D$5000,บันทึกรายการ!$C$2:$C$5000,$A7,บันทึกรายการ!$A$2:$A$5000,"&gt;="&amp;DATE(สรุปรายเดือน!$B$3,5,1),บันทึกรายการ!$A$2:$A$5000,"&lt;"&amp;DATE(สรุปรายเดือน!$B$3,6,1)))</f>
        <v>0</v>
      </c>
      <c r="G7" s="42" t="n">
        <f aca="false">IF($A7="",0,SUMIFS(บันทึกรายการ!$D$2:$D$5000,บันทึกรายการ!$C$2:$C$5000,$A7,บันทึกรายการ!$A$2:$A$5000,"&gt;="&amp;DATE(สรุปรายเดือน!$B$3,6,1),บันทึกรายการ!$A$2:$A$5000,"&lt;"&amp;DATE(สรุปรายเดือน!$B$3,7,1)))</f>
        <v>0</v>
      </c>
      <c r="H7" s="42" t="n">
        <f aca="false">IF($A7="",0,SUMIFS(บันทึกรายการ!$D$2:$D$5000,บันทึกรายการ!$C$2:$C$5000,$A7,บันทึกรายการ!$A$2:$A$5000,"&gt;="&amp;DATE(สรุปรายเดือน!$B$3,7,1),บันทึกรายการ!$A$2:$A$5000,"&lt;"&amp;DATE(สรุปรายเดือน!$B$3,8,1)))</f>
        <v>0</v>
      </c>
      <c r="I7" s="42" t="n">
        <f aca="false">IF($A7="",0,SUMIFS(บันทึกรายการ!$D$2:$D$5000,บันทึกรายการ!$C$2:$C$5000,$A7,บันทึกรายการ!$A$2:$A$5000,"&gt;="&amp;DATE(สรุปรายเดือน!$B$3,8,1),บันทึกรายการ!$A$2:$A$5000,"&lt;"&amp;DATE(สรุปรายเดือน!$B$3,9,1)))</f>
        <v>0</v>
      </c>
      <c r="J7" s="42" t="n">
        <f aca="false">IF($A7="",0,SUMIFS(บันทึกรายการ!$D$2:$D$5000,บันทึกรายการ!$C$2:$C$5000,$A7,บันทึกรายการ!$A$2:$A$5000,"&gt;="&amp;DATE(สรุปรายเดือน!$B$3,9,1),บันทึกรายการ!$A$2:$A$5000,"&lt;"&amp;DATE(สรุปรายเดือน!$B$3,10,1)))</f>
        <v>1250</v>
      </c>
      <c r="K7" s="42" t="n">
        <f aca="false">IF($A7="",0,SUMIFS(บันทึกรายการ!$D$2:$D$5000,บันทึกรายการ!$C$2:$C$5000,$A7,บันทึกรายการ!$A$2:$A$5000,"&gt;="&amp;DATE(สรุปรายเดือน!$B$3,10,1),บันทึกรายการ!$A$2:$A$5000,"&lt;"&amp;DATE(สรุปรายเดือน!$B$3,11,1)))</f>
        <v>0</v>
      </c>
      <c r="L7" s="42" t="n">
        <f aca="false">IF($A7="",0,SUMIFS(บันทึกรายการ!$D$2:$D$5000,บันทึกรายการ!$C$2:$C$5000,$A7,บันทึกรายการ!$A$2:$A$5000,"&gt;="&amp;DATE(สรุปรายเดือน!$B$3,11,1),บันทึกรายการ!$A$2:$A$5000,"&lt;"&amp;DATE(สรุปรายเดือน!$B$3,12,1)))</f>
        <v>0</v>
      </c>
      <c r="M7" s="42" t="n">
        <f aca="false">IF($A7="",0,SUMIFS(บันทึกรายการ!$D$2:$D$5000,บันทึกรายการ!$C$2:$C$5000,$A7,บันทึกรายการ!$A$2:$A$5000,"&gt;="&amp;DATE(สรุปรายเดือน!$B$3,12,1),บันทึกรายการ!$A$2:$A$5000,"&lt;"&amp;DATE(สรุปรายเดือน!$B$3,13,1)))</f>
        <v>0</v>
      </c>
      <c r="N7" s="43" t="n">
        <f aca="false">SUM(B7:M7)</f>
        <v>1250</v>
      </c>
    </row>
    <row r="8" customFormat="false" ht="15" hidden="false" customHeight="false" outlineLevel="0" collapsed="false">
      <c r="A8" s="41" t="str">
        <f aca="false">IF(หมวด!A5="","",หมวด!A5)</f>
        <v>Lazada</v>
      </c>
      <c r="B8" s="42" t="n">
        <f aca="false">IF($A8="",0,SUMIFS(บันทึกรายการ!$D$2:$D$5000,บันทึกรายการ!$C$2:$C$5000,$A8,บันทึกรายการ!$A$2:$A$5000,"&gt;="&amp;DATE(สรุปรายเดือน!$B$3,1,1),บันทึกรายการ!$A$2:$A$5000,"&lt;"&amp;DATE(สรุปรายเดือน!$B$3,2,1)))</f>
        <v>0</v>
      </c>
      <c r="C8" s="42" t="n">
        <f aca="false">IF($A8="",0,SUMIFS(บันทึกรายการ!$D$2:$D$5000,บันทึกรายการ!$C$2:$C$5000,$A8,บันทึกรายการ!$A$2:$A$5000,"&gt;="&amp;DATE(สรุปรายเดือน!$B$3,2,1),บันทึกรายการ!$A$2:$A$5000,"&lt;"&amp;DATE(สรุปรายเดือน!$B$3,3,1)))</f>
        <v>0</v>
      </c>
      <c r="D8" s="42" t="n">
        <f aca="false">IF($A8="",0,SUMIFS(บันทึกรายการ!$D$2:$D$5000,บันทึกรายการ!$C$2:$C$5000,$A8,บันทึกรายการ!$A$2:$A$5000,"&gt;="&amp;DATE(สรุปรายเดือน!$B$3,3,1),บันทึกรายการ!$A$2:$A$5000,"&lt;"&amp;DATE(สรุปรายเดือน!$B$3,4,1)))</f>
        <v>0</v>
      </c>
      <c r="E8" s="42" t="n">
        <f aca="false">IF($A8="",0,SUMIFS(บันทึกรายการ!$D$2:$D$5000,บันทึกรายการ!$C$2:$C$5000,$A8,บันทึกรายการ!$A$2:$A$5000,"&gt;="&amp;DATE(สรุปรายเดือน!$B$3,4,1),บันทึกรายการ!$A$2:$A$5000,"&lt;"&amp;DATE(สรุปรายเดือน!$B$3,5,1)))</f>
        <v>0</v>
      </c>
      <c r="F8" s="42" t="n">
        <f aca="false">IF($A8="",0,SUMIFS(บันทึกรายการ!$D$2:$D$5000,บันทึกรายการ!$C$2:$C$5000,$A8,บันทึกรายการ!$A$2:$A$5000,"&gt;="&amp;DATE(สรุปรายเดือน!$B$3,5,1),บันทึกรายการ!$A$2:$A$5000,"&lt;"&amp;DATE(สรุปรายเดือน!$B$3,6,1)))</f>
        <v>0</v>
      </c>
      <c r="G8" s="42" t="n">
        <f aca="false">IF($A8="",0,SUMIFS(บันทึกรายการ!$D$2:$D$5000,บันทึกรายการ!$C$2:$C$5000,$A8,บันทึกรายการ!$A$2:$A$5000,"&gt;="&amp;DATE(สรุปรายเดือน!$B$3,6,1),บันทึกรายการ!$A$2:$A$5000,"&lt;"&amp;DATE(สรุปรายเดือน!$B$3,7,1)))</f>
        <v>0</v>
      </c>
      <c r="H8" s="42" t="n">
        <f aca="false">IF($A8="",0,SUMIFS(บันทึกรายการ!$D$2:$D$5000,บันทึกรายการ!$C$2:$C$5000,$A8,บันทึกรายการ!$A$2:$A$5000,"&gt;="&amp;DATE(สรุปรายเดือน!$B$3,7,1),บันทึกรายการ!$A$2:$A$5000,"&lt;"&amp;DATE(สรุปรายเดือน!$B$3,8,1)))</f>
        <v>0</v>
      </c>
      <c r="I8" s="42" t="n">
        <f aca="false">IF($A8="",0,SUMIFS(บันทึกรายการ!$D$2:$D$5000,บันทึกรายการ!$C$2:$C$5000,$A8,บันทึกรายการ!$A$2:$A$5000,"&gt;="&amp;DATE(สรุปรายเดือน!$B$3,8,1),บันทึกรายการ!$A$2:$A$5000,"&lt;"&amp;DATE(สรุปรายเดือน!$B$3,9,1)))</f>
        <v>0</v>
      </c>
      <c r="J8" s="42" t="n">
        <f aca="false">IF($A8="",0,SUMIFS(บันทึกรายการ!$D$2:$D$5000,บันทึกรายการ!$C$2:$C$5000,$A8,บันทึกรายการ!$A$2:$A$5000,"&gt;="&amp;DATE(สรุปรายเดือน!$B$3,9,1),บันทึกรายการ!$A$2:$A$5000,"&lt;"&amp;DATE(สรุปรายเดือน!$B$3,10,1)))</f>
        <v>0</v>
      </c>
      <c r="K8" s="42" t="n">
        <f aca="false">IF($A8="",0,SUMIFS(บันทึกรายการ!$D$2:$D$5000,บันทึกรายการ!$C$2:$C$5000,$A8,บันทึกรายการ!$A$2:$A$5000,"&gt;="&amp;DATE(สรุปรายเดือน!$B$3,10,1),บันทึกรายการ!$A$2:$A$5000,"&lt;"&amp;DATE(สรุปรายเดือน!$B$3,11,1)))</f>
        <v>0</v>
      </c>
      <c r="L8" s="42" t="n">
        <f aca="false">IF($A8="",0,SUMIFS(บันทึกรายการ!$D$2:$D$5000,บันทึกรายการ!$C$2:$C$5000,$A8,บันทึกรายการ!$A$2:$A$5000,"&gt;="&amp;DATE(สรุปรายเดือน!$B$3,11,1),บันทึกรายการ!$A$2:$A$5000,"&lt;"&amp;DATE(สรุปรายเดือน!$B$3,12,1)))</f>
        <v>0</v>
      </c>
      <c r="M8" s="42" t="n">
        <f aca="false">IF($A8="",0,SUMIFS(บันทึกรายการ!$D$2:$D$5000,บันทึกรายการ!$C$2:$C$5000,$A8,บันทึกรายการ!$A$2:$A$5000,"&gt;="&amp;DATE(สรุปรายเดือน!$B$3,12,1),บันทึกรายการ!$A$2:$A$5000,"&lt;"&amp;DATE(สรุปรายเดือน!$B$3,13,1)))</f>
        <v>0</v>
      </c>
      <c r="N8" s="43" t="n">
        <f aca="false">SUM(B8:M8)</f>
        <v>0</v>
      </c>
    </row>
    <row r="9" customFormat="false" ht="15" hidden="false" customHeight="false" outlineLevel="0" collapsed="false">
      <c r="A9" s="41" t="str">
        <f aca="false">IF(หมวด!A6="","",หมวด!A6)</f>
        <v>TikTok Shop</v>
      </c>
      <c r="B9" s="42" t="n">
        <f aca="false">IF($A9="",0,SUMIFS(บันทึกรายการ!$D$2:$D$5000,บันทึกรายการ!$C$2:$C$5000,$A9,บันทึกรายการ!$A$2:$A$5000,"&gt;="&amp;DATE(สรุปรายเดือน!$B$3,1,1),บันทึกรายการ!$A$2:$A$5000,"&lt;"&amp;DATE(สรุปรายเดือน!$B$3,2,1)))</f>
        <v>0</v>
      </c>
      <c r="C9" s="42" t="n">
        <f aca="false">IF($A9="",0,SUMIFS(บันทึกรายการ!$D$2:$D$5000,บันทึกรายการ!$C$2:$C$5000,$A9,บันทึกรายการ!$A$2:$A$5000,"&gt;="&amp;DATE(สรุปรายเดือน!$B$3,2,1),บันทึกรายการ!$A$2:$A$5000,"&lt;"&amp;DATE(สรุปรายเดือน!$B$3,3,1)))</f>
        <v>0</v>
      </c>
      <c r="D9" s="42" t="n">
        <f aca="false">IF($A9="",0,SUMIFS(บันทึกรายการ!$D$2:$D$5000,บันทึกรายการ!$C$2:$C$5000,$A9,บันทึกรายการ!$A$2:$A$5000,"&gt;="&amp;DATE(สรุปรายเดือน!$B$3,3,1),บันทึกรายการ!$A$2:$A$5000,"&lt;"&amp;DATE(สรุปรายเดือน!$B$3,4,1)))</f>
        <v>0</v>
      </c>
      <c r="E9" s="42" t="n">
        <f aca="false">IF($A9="",0,SUMIFS(บันทึกรายการ!$D$2:$D$5000,บันทึกรายการ!$C$2:$C$5000,$A9,บันทึกรายการ!$A$2:$A$5000,"&gt;="&amp;DATE(สรุปรายเดือน!$B$3,4,1),บันทึกรายการ!$A$2:$A$5000,"&lt;"&amp;DATE(สรุปรายเดือน!$B$3,5,1)))</f>
        <v>0</v>
      </c>
      <c r="F9" s="42" t="n">
        <f aca="false">IF($A9="",0,SUMIFS(บันทึกรายการ!$D$2:$D$5000,บันทึกรายการ!$C$2:$C$5000,$A9,บันทึกรายการ!$A$2:$A$5000,"&gt;="&amp;DATE(สรุปรายเดือน!$B$3,5,1),บันทึกรายการ!$A$2:$A$5000,"&lt;"&amp;DATE(สรุปรายเดือน!$B$3,6,1)))</f>
        <v>0</v>
      </c>
      <c r="G9" s="42" t="n">
        <f aca="false">IF($A9="",0,SUMIFS(บันทึกรายการ!$D$2:$D$5000,บันทึกรายการ!$C$2:$C$5000,$A9,บันทึกรายการ!$A$2:$A$5000,"&gt;="&amp;DATE(สรุปรายเดือน!$B$3,6,1),บันทึกรายการ!$A$2:$A$5000,"&lt;"&amp;DATE(สรุปรายเดือน!$B$3,7,1)))</f>
        <v>0</v>
      </c>
      <c r="H9" s="42" t="n">
        <f aca="false">IF($A9="",0,SUMIFS(บันทึกรายการ!$D$2:$D$5000,บันทึกรายการ!$C$2:$C$5000,$A9,บันทึกรายการ!$A$2:$A$5000,"&gt;="&amp;DATE(สรุปรายเดือน!$B$3,7,1),บันทึกรายการ!$A$2:$A$5000,"&lt;"&amp;DATE(สรุปรายเดือน!$B$3,8,1)))</f>
        <v>0</v>
      </c>
      <c r="I9" s="42" t="n">
        <f aca="false">IF($A9="",0,SUMIFS(บันทึกรายการ!$D$2:$D$5000,บันทึกรายการ!$C$2:$C$5000,$A9,บันทึกรายการ!$A$2:$A$5000,"&gt;="&amp;DATE(สรุปรายเดือน!$B$3,8,1),บันทึกรายการ!$A$2:$A$5000,"&lt;"&amp;DATE(สรุปรายเดือน!$B$3,9,1)))</f>
        <v>0</v>
      </c>
      <c r="J9" s="42" t="n">
        <f aca="false">IF($A9="",0,SUMIFS(บันทึกรายการ!$D$2:$D$5000,บันทึกรายการ!$C$2:$C$5000,$A9,บันทึกรายการ!$A$2:$A$5000,"&gt;="&amp;DATE(สรุปรายเดือน!$B$3,9,1),บันทึกรายการ!$A$2:$A$5000,"&lt;"&amp;DATE(สรุปรายเดือน!$B$3,10,1)))</f>
        <v>0</v>
      </c>
      <c r="K9" s="42" t="n">
        <f aca="false">IF($A9="",0,SUMIFS(บันทึกรายการ!$D$2:$D$5000,บันทึกรายการ!$C$2:$C$5000,$A9,บันทึกรายการ!$A$2:$A$5000,"&gt;="&amp;DATE(สรุปรายเดือน!$B$3,10,1),บันทึกรายการ!$A$2:$A$5000,"&lt;"&amp;DATE(สรุปรายเดือน!$B$3,11,1)))</f>
        <v>0</v>
      </c>
      <c r="L9" s="42" t="n">
        <f aca="false">IF($A9="",0,SUMIFS(บันทึกรายการ!$D$2:$D$5000,บันทึกรายการ!$C$2:$C$5000,$A9,บันทึกรายการ!$A$2:$A$5000,"&gt;="&amp;DATE(สรุปรายเดือน!$B$3,11,1),บันทึกรายการ!$A$2:$A$5000,"&lt;"&amp;DATE(สรุปรายเดือน!$B$3,12,1)))</f>
        <v>0</v>
      </c>
      <c r="M9" s="42" t="n">
        <f aca="false">IF($A9="",0,SUMIFS(บันทึกรายการ!$D$2:$D$5000,บันทึกรายการ!$C$2:$C$5000,$A9,บันทึกรายการ!$A$2:$A$5000,"&gt;="&amp;DATE(สรุปรายเดือน!$B$3,12,1),บันทึกรายการ!$A$2:$A$5000,"&lt;"&amp;DATE(สรุปรายเดือน!$B$3,13,1)))</f>
        <v>0</v>
      </c>
      <c r="N9" s="43" t="n">
        <f aca="false">SUM(B9:M9)</f>
        <v>0</v>
      </c>
    </row>
    <row r="10" customFormat="false" ht="15" hidden="false" customHeight="false" outlineLevel="0" collapsed="false">
      <c r="A10" s="41" t="str">
        <f aca="false">IF(หมวด!A7="","",หมวด!A7)</f>
        <v>Facebook</v>
      </c>
      <c r="B10" s="42" t="n">
        <f aca="false">IF($A10="",0,SUMIFS(บันทึกรายการ!$D$2:$D$5000,บันทึกรายการ!$C$2:$C$5000,$A10,บันทึกรายการ!$A$2:$A$5000,"&gt;="&amp;DATE(สรุปรายเดือน!$B$3,1,1),บันทึกรายการ!$A$2:$A$5000,"&lt;"&amp;DATE(สรุปรายเดือน!$B$3,2,1)))</f>
        <v>0</v>
      </c>
      <c r="C10" s="42" t="n">
        <f aca="false">IF($A10="",0,SUMIFS(บันทึกรายการ!$D$2:$D$5000,บันทึกรายการ!$C$2:$C$5000,$A10,บันทึกรายการ!$A$2:$A$5000,"&gt;="&amp;DATE(สรุปรายเดือน!$B$3,2,1),บันทึกรายการ!$A$2:$A$5000,"&lt;"&amp;DATE(สรุปรายเดือน!$B$3,3,1)))</f>
        <v>0</v>
      </c>
      <c r="D10" s="42" t="n">
        <f aca="false">IF($A10="",0,SUMIFS(บันทึกรายการ!$D$2:$D$5000,บันทึกรายการ!$C$2:$C$5000,$A10,บันทึกรายการ!$A$2:$A$5000,"&gt;="&amp;DATE(สรุปรายเดือน!$B$3,3,1),บันทึกรายการ!$A$2:$A$5000,"&lt;"&amp;DATE(สรุปรายเดือน!$B$3,4,1)))</f>
        <v>0</v>
      </c>
      <c r="E10" s="42" t="n">
        <f aca="false">IF($A10="",0,SUMIFS(บันทึกรายการ!$D$2:$D$5000,บันทึกรายการ!$C$2:$C$5000,$A10,บันทึกรายการ!$A$2:$A$5000,"&gt;="&amp;DATE(สรุปรายเดือน!$B$3,4,1),บันทึกรายการ!$A$2:$A$5000,"&lt;"&amp;DATE(สรุปรายเดือน!$B$3,5,1)))</f>
        <v>0</v>
      </c>
      <c r="F10" s="42" t="n">
        <f aca="false">IF($A10="",0,SUMIFS(บันทึกรายการ!$D$2:$D$5000,บันทึกรายการ!$C$2:$C$5000,$A10,บันทึกรายการ!$A$2:$A$5000,"&gt;="&amp;DATE(สรุปรายเดือน!$B$3,5,1),บันทึกรายการ!$A$2:$A$5000,"&lt;"&amp;DATE(สรุปรายเดือน!$B$3,6,1)))</f>
        <v>0</v>
      </c>
      <c r="G10" s="42" t="n">
        <f aca="false">IF($A10="",0,SUMIFS(บันทึกรายการ!$D$2:$D$5000,บันทึกรายการ!$C$2:$C$5000,$A10,บันทึกรายการ!$A$2:$A$5000,"&gt;="&amp;DATE(สรุปรายเดือน!$B$3,6,1),บันทึกรายการ!$A$2:$A$5000,"&lt;"&amp;DATE(สรุปรายเดือน!$B$3,7,1)))</f>
        <v>0</v>
      </c>
      <c r="H10" s="42" t="n">
        <f aca="false">IF($A10="",0,SUMIFS(บันทึกรายการ!$D$2:$D$5000,บันทึกรายการ!$C$2:$C$5000,$A10,บันทึกรายการ!$A$2:$A$5000,"&gt;="&amp;DATE(สรุปรายเดือน!$B$3,7,1),บันทึกรายการ!$A$2:$A$5000,"&lt;"&amp;DATE(สรุปรายเดือน!$B$3,8,1)))</f>
        <v>0</v>
      </c>
      <c r="I10" s="42" t="n">
        <f aca="false">IF($A10="",0,SUMIFS(บันทึกรายการ!$D$2:$D$5000,บันทึกรายการ!$C$2:$C$5000,$A10,บันทึกรายการ!$A$2:$A$5000,"&gt;="&amp;DATE(สรุปรายเดือน!$B$3,8,1),บันทึกรายการ!$A$2:$A$5000,"&lt;"&amp;DATE(สรุปรายเดือน!$B$3,9,1)))</f>
        <v>0</v>
      </c>
      <c r="J10" s="42" t="n">
        <f aca="false">IF($A10="",0,SUMIFS(บันทึกรายการ!$D$2:$D$5000,บันทึกรายการ!$C$2:$C$5000,$A10,บันทึกรายการ!$A$2:$A$5000,"&gt;="&amp;DATE(สรุปรายเดือน!$B$3,9,1),บันทึกรายการ!$A$2:$A$5000,"&lt;"&amp;DATE(สรุปรายเดือน!$B$3,10,1)))</f>
        <v>0</v>
      </c>
      <c r="K10" s="42" t="n">
        <f aca="false">IF($A10="",0,SUMIFS(บันทึกรายการ!$D$2:$D$5000,บันทึกรายการ!$C$2:$C$5000,$A10,บันทึกรายการ!$A$2:$A$5000,"&gt;="&amp;DATE(สรุปรายเดือน!$B$3,10,1),บันทึกรายการ!$A$2:$A$5000,"&lt;"&amp;DATE(สรุปรายเดือน!$B$3,11,1)))</f>
        <v>0</v>
      </c>
      <c r="L10" s="42" t="n">
        <f aca="false">IF($A10="",0,SUMIFS(บันทึกรายการ!$D$2:$D$5000,บันทึกรายการ!$C$2:$C$5000,$A10,บันทึกรายการ!$A$2:$A$5000,"&gt;="&amp;DATE(สรุปรายเดือน!$B$3,11,1),บันทึกรายการ!$A$2:$A$5000,"&lt;"&amp;DATE(สรุปรายเดือน!$B$3,12,1)))</f>
        <v>0</v>
      </c>
      <c r="M10" s="42" t="n">
        <f aca="false">IF($A10="",0,SUMIFS(บันทึกรายการ!$D$2:$D$5000,บันทึกรายการ!$C$2:$C$5000,$A10,บันทึกรายการ!$A$2:$A$5000,"&gt;="&amp;DATE(สรุปรายเดือน!$B$3,12,1),บันทึกรายการ!$A$2:$A$5000,"&lt;"&amp;DATE(สรุปรายเดือน!$B$3,13,1)))</f>
        <v>0</v>
      </c>
      <c r="N10" s="43" t="n">
        <f aca="false">SUM(B10:M10)</f>
        <v>0</v>
      </c>
    </row>
    <row r="11" customFormat="false" ht="15" hidden="false" customHeight="false" outlineLevel="0" collapsed="false">
      <c r="A11" s="41" t="str">
        <f aca="false">IF(หมวด!A8="","",หมวด!A8)</f>
        <v>LINE</v>
      </c>
      <c r="B11" s="42" t="n">
        <f aca="false">IF($A11="",0,SUMIFS(บันทึกรายการ!$D$2:$D$5000,บันทึกรายการ!$C$2:$C$5000,$A11,บันทึกรายการ!$A$2:$A$5000,"&gt;="&amp;DATE(สรุปรายเดือน!$B$3,1,1),บันทึกรายการ!$A$2:$A$5000,"&lt;"&amp;DATE(สรุปรายเดือน!$B$3,2,1)))</f>
        <v>0</v>
      </c>
      <c r="C11" s="42" t="n">
        <f aca="false">IF($A11="",0,SUMIFS(บันทึกรายการ!$D$2:$D$5000,บันทึกรายการ!$C$2:$C$5000,$A11,บันทึกรายการ!$A$2:$A$5000,"&gt;="&amp;DATE(สรุปรายเดือน!$B$3,2,1),บันทึกรายการ!$A$2:$A$5000,"&lt;"&amp;DATE(สรุปรายเดือน!$B$3,3,1)))</f>
        <v>0</v>
      </c>
      <c r="D11" s="42" t="n">
        <f aca="false">IF($A11="",0,SUMIFS(บันทึกรายการ!$D$2:$D$5000,บันทึกรายการ!$C$2:$C$5000,$A11,บันทึกรายการ!$A$2:$A$5000,"&gt;="&amp;DATE(สรุปรายเดือน!$B$3,3,1),บันทึกรายการ!$A$2:$A$5000,"&lt;"&amp;DATE(สรุปรายเดือน!$B$3,4,1)))</f>
        <v>0</v>
      </c>
      <c r="E11" s="42" t="n">
        <f aca="false">IF($A11="",0,SUMIFS(บันทึกรายการ!$D$2:$D$5000,บันทึกรายการ!$C$2:$C$5000,$A11,บันทึกรายการ!$A$2:$A$5000,"&gt;="&amp;DATE(สรุปรายเดือน!$B$3,4,1),บันทึกรายการ!$A$2:$A$5000,"&lt;"&amp;DATE(สรุปรายเดือน!$B$3,5,1)))</f>
        <v>0</v>
      </c>
      <c r="F11" s="42" t="n">
        <f aca="false">IF($A11="",0,SUMIFS(บันทึกรายการ!$D$2:$D$5000,บันทึกรายการ!$C$2:$C$5000,$A11,บันทึกรายการ!$A$2:$A$5000,"&gt;="&amp;DATE(สรุปรายเดือน!$B$3,5,1),บันทึกรายการ!$A$2:$A$5000,"&lt;"&amp;DATE(สรุปรายเดือน!$B$3,6,1)))</f>
        <v>0</v>
      </c>
      <c r="G11" s="42" t="n">
        <f aca="false">IF($A11="",0,SUMIFS(บันทึกรายการ!$D$2:$D$5000,บันทึกรายการ!$C$2:$C$5000,$A11,บันทึกรายการ!$A$2:$A$5000,"&gt;="&amp;DATE(สรุปรายเดือน!$B$3,6,1),บันทึกรายการ!$A$2:$A$5000,"&lt;"&amp;DATE(สรุปรายเดือน!$B$3,7,1)))</f>
        <v>0</v>
      </c>
      <c r="H11" s="42" t="n">
        <f aca="false">IF($A11="",0,SUMIFS(บันทึกรายการ!$D$2:$D$5000,บันทึกรายการ!$C$2:$C$5000,$A11,บันทึกรายการ!$A$2:$A$5000,"&gt;="&amp;DATE(สรุปรายเดือน!$B$3,7,1),บันทึกรายการ!$A$2:$A$5000,"&lt;"&amp;DATE(สรุปรายเดือน!$B$3,8,1)))</f>
        <v>0</v>
      </c>
      <c r="I11" s="42" t="n">
        <f aca="false">IF($A11="",0,SUMIFS(บันทึกรายการ!$D$2:$D$5000,บันทึกรายการ!$C$2:$C$5000,$A11,บันทึกรายการ!$A$2:$A$5000,"&gt;="&amp;DATE(สรุปรายเดือน!$B$3,8,1),บันทึกรายการ!$A$2:$A$5000,"&lt;"&amp;DATE(สรุปรายเดือน!$B$3,9,1)))</f>
        <v>0</v>
      </c>
      <c r="J11" s="42" t="n">
        <f aca="false">IF($A11="",0,SUMIFS(บันทึกรายการ!$D$2:$D$5000,บันทึกรายการ!$C$2:$C$5000,$A11,บันทึกรายการ!$A$2:$A$5000,"&gt;="&amp;DATE(สรุปรายเดือน!$B$3,9,1),บันทึกรายการ!$A$2:$A$5000,"&lt;"&amp;DATE(สรุปรายเดือน!$B$3,10,1)))</f>
        <v>0</v>
      </c>
      <c r="K11" s="42" t="n">
        <f aca="false">IF($A11="",0,SUMIFS(บันทึกรายการ!$D$2:$D$5000,บันทึกรายการ!$C$2:$C$5000,$A11,บันทึกรายการ!$A$2:$A$5000,"&gt;="&amp;DATE(สรุปรายเดือน!$B$3,10,1),บันทึกรายการ!$A$2:$A$5000,"&lt;"&amp;DATE(สรุปรายเดือน!$B$3,11,1)))</f>
        <v>0</v>
      </c>
      <c r="L11" s="42" t="n">
        <f aca="false">IF($A11="",0,SUMIFS(บันทึกรายการ!$D$2:$D$5000,บันทึกรายการ!$C$2:$C$5000,$A11,บันทึกรายการ!$A$2:$A$5000,"&gt;="&amp;DATE(สรุปรายเดือน!$B$3,11,1),บันทึกรายการ!$A$2:$A$5000,"&lt;"&amp;DATE(สรุปรายเดือน!$B$3,12,1)))</f>
        <v>0</v>
      </c>
      <c r="M11" s="42" t="n">
        <f aca="false">IF($A11="",0,SUMIFS(บันทึกรายการ!$D$2:$D$5000,บันทึกรายการ!$C$2:$C$5000,$A11,บันทึกรายการ!$A$2:$A$5000,"&gt;="&amp;DATE(สรุปรายเดือน!$B$3,12,1),บันทึกรายการ!$A$2:$A$5000,"&lt;"&amp;DATE(สรุปรายเดือน!$B$3,13,1)))</f>
        <v>0</v>
      </c>
      <c r="N11" s="43" t="n">
        <f aca="false">SUM(B11:M11)</f>
        <v>0</v>
      </c>
    </row>
    <row r="12" customFormat="false" ht="15" hidden="false" customHeight="false" outlineLevel="0" collapsed="false">
      <c r="A12" s="41" t="str">
        <f aca="false">IF(หมวด!A9="","",หมวด!A9)</f>
        <v>KASETIDEA Market</v>
      </c>
      <c r="B12" s="42" t="n">
        <f aca="false">IF($A12="",0,SUMIFS(บันทึกรายการ!$D$2:$D$5000,บันทึกรายการ!$C$2:$C$5000,$A12,บันทึกรายการ!$A$2:$A$5000,"&gt;="&amp;DATE(สรุปรายเดือน!$B$3,1,1),บันทึกรายการ!$A$2:$A$5000,"&lt;"&amp;DATE(สรุปรายเดือน!$B$3,2,1)))</f>
        <v>0</v>
      </c>
      <c r="C12" s="42" t="n">
        <f aca="false">IF($A12="",0,SUMIFS(บันทึกรายการ!$D$2:$D$5000,บันทึกรายการ!$C$2:$C$5000,$A12,บันทึกรายการ!$A$2:$A$5000,"&gt;="&amp;DATE(สรุปรายเดือน!$B$3,2,1),บันทึกรายการ!$A$2:$A$5000,"&lt;"&amp;DATE(สรุปรายเดือน!$B$3,3,1)))</f>
        <v>0</v>
      </c>
      <c r="D12" s="42" t="n">
        <f aca="false">IF($A12="",0,SUMIFS(บันทึกรายการ!$D$2:$D$5000,บันทึกรายการ!$C$2:$C$5000,$A12,บันทึกรายการ!$A$2:$A$5000,"&gt;="&amp;DATE(สรุปรายเดือน!$B$3,3,1),บันทึกรายการ!$A$2:$A$5000,"&lt;"&amp;DATE(สรุปรายเดือน!$B$3,4,1)))</f>
        <v>0</v>
      </c>
      <c r="E12" s="42" t="n">
        <f aca="false">IF($A12="",0,SUMIFS(บันทึกรายการ!$D$2:$D$5000,บันทึกรายการ!$C$2:$C$5000,$A12,บันทึกรายการ!$A$2:$A$5000,"&gt;="&amp;DATE(สรุปรายเดือน!$B$3,4,1),บันทึกรายการ!$A$2:$A$5000,"&lt;"&amp;DATE(สรุปรายเดือน!$B$3,5,1)))</f>
        <v>0</v>
      </c>
      <c r="F12" s="42" t="n">
        <f aca="false">IF($A12="",0,SUMIFS(บันทึกรายการ!$D$2:$D$5000,บันทึกรายการ!$C$2:$C$5000,$A12,บันทึกรายการ!$A$2:$A$5000,"&gt;="&amp;DATE(สรุปรายเดือน!$B$3,5,1),บันทึกรายการ!$A$2:$A$5000,"&lt;"&amp;DATE(สรุปรายเดือน!$B$3,6,1)))</f>
        <v>0</v>
      </c>
      <c r="G12" s="42" t="n">
        <f aca="false">IF($A12="",0,SUMIFS(บันทึกรายการ!$D$2:$D$5000,บันทึกรายการ!$C$2:$C$5000,$A12,บันทึกรายการ!$A$2:$A$5000,"&gt;="&amp;DATE(สรุปรายเดือน!$B$3,6,1),บันทึกรายการ!$A$2:$A$5000,"&lt;"&amp;DATE(สรุปรายเดือน!$B$3,7,1)))</f>
        <v>0</v>
      </c>
      <c r="H12" s="42" t="n">
        <f aca="false">IF($A12="",0,SUMIFS(บันทึกรายการ!$D$2:$D$5000,บันทึกรายการ!$C$2:$C$5000,$A12,บันทึกรายการ!$A$2:$A$5000,"&gt;="&amp;DATE(สรุปรายเดือน!$B$3,7,1),บันทึกรายการ!$A$2:$A$5000,"&lt;"&amp;DATE(สรุปรายเดือน!$B$3,8,1)))</f>
        <v>0</v>
      </c>
      <c r="I12" s="42" t="n">
        <f aca="false">IF($A12="",0,SUMIFS(บันทึกรายการ!$D$2:$D$5000,บันทึกรายการ!$C$2:$C$5000,$A12,บันทึกรายการ!$A$2:$A$5000,"&gt;="&amp;DATE(สรุปรายเดือน!$B$3,8,1),บันทึกรายการ!$A$2:$A$5000,"&lt;"&amp;DATE(สรุปรายเดือน!$B$3,9,1)))</f>
        <v>0</v>
      </c>
      <c r="J12" s="42" t="n">
        <f aca="false">IF($A12="",0,SUMIFS(บันทึกรายการ!$D$2:$D$5000,บันทึกรายการ!$C$2:$C$5000,$A12,บันทึกรายการ!$A$2:$A$5000,"&gt;="&amp;DATE(สรุปรายเดือน!$B$3,9,1),บันทึกรายการ!$A$2:$A$5000,"&lt;"&amp;DATE(สรุปรายเดือน!$B$3,10,1)))</f>
        <v>0</v>
      </c>
      <c r="K12" s="42" t="n">
        <f aca="false">IF($A12="",0,SUMIFS(บันทึกรายการ!$D$2:$D$5000,บันทึกรายการ!$C$2:$C$5000,$A12,บันทึกรายการ!$A$2:$A$5000,"&gt;="&amp;DATE(สรุปรายเดือน!$B$3,10,1),บันทึกรายการ!$A$2:$A$5000,"&lt;"&amp;DATE(สรุปรายเดือน!$B$3,11,1)))</f>
        <v>0</v>
      </c>
      <c r="L12" s="42" t="n">
        <f aca="false">IF($A12="",0,SUMIFS(บันทึกรายการ!$D$2:$D$5000,บันทึกรายการ!$C$2:$C$5000,$A12,บันทึกรายการ!$A$2:$A$5000,"&gt;="&amp;DATE(สรุปรายเดือน!$B$3,11,1),บันทึกรายการ!$A$2:$A$5000,"&lt;"&amp;DATE(สรุปรายเดือน!$B$3,12,1)))</f>
        <v>0</v>
      </c>
      <c r="M12" s="42" t="n">
        <f aca="false">IF($A12="",0,SUMIFS(บันทึกรายการ!$D$2:$D$5000,บันทึกรายการ!$C$2:$C$5000,$A12,บันทึกรายการ!$A$2:$A$5000,"&gt;="&amp;DATE(สรุปรายเดือน!$B$3,12,1),บันทึกรายการ!$A$2:$A$5000,"&lt;"&amp;DATE(สรุปรายเดือน!$B$3,13,1)))</f>
        <v>0</v>
      </c>
      <c r="N12" s="43" t="n">
        <f aca="false">SUM(B12:M12)</f>
        <v>0</v>
      </c>
    </row>
    <row r="13" customFormat="false" ht="15" hidden="false" customHeight="false" outlineLevel="0" collapsed="false">
      <c r="A13" s="41" t="str">
        <f aca="false">IF(หมวด!A10="","",หมวด!A10)</f>
        <v>รายรับอื่นๆ</v>
      </c>
      <c r="B13" s="42" t="n">
        <f aca="false">IF($A13="",0,SUMIFS(บันทึกรายการ!$D$2:$D$5000,บันทึกรายการ!$C$2:$C$5000,$A13,บันทึกรายการ!$A$2:$A$5000,"&gt;="&amp;DATE(สรุปรายเดือน!$B$3,1,1),บันทึกรายการ!$A$2:$A$5000,"&lt;"&amp;DATE(สรุปรายเดือน!$B$3,2,1)))</f>
        <v>0</v>
      </c>
      <c r="C13" s="42" t="n">
        <f aca="false">IF($A13="",0,SUMIFS(บันทึกรายการ!$D$2:$D$5000,บันทึกรายการ!$C$2:$C$5000,$A13,บันทึกรายการ!$A$2:$A$5000,"&gt;="&amp;DATE(สรุปรายเดือน!$B$3,2,1),บันทึกรายการ!$A$2:$A$5000,"&lt;"&amp;DATE(สรุปรายเดือน!$B$3,3,1)))</f>
        <v>0</v>
      </c>
      <c r="D13" s="42" t="n">
        <f aca="false">IF($A13="",0,SUMIFS(บันทึกรายการ!$D$2:$D$5000,บันทึกรายการ!$C$2:$C$5000,$A13,บันทึกรายการ!$A$2:$A$5000,"&gt;="&amp;DATE(สรุปรายเดือน!$B$3,3,1),บันทึกรายการ!$A$2:$A$5000,"&lt;"&amp;DATE(สรุปรายเดือน!$B$3,4,1)))</f>
        <v>0</v>
      </c>
      <c r="E13" s="42" t="n">
        <f aca="false">IF($A13="",0,SUMIFS(บันทึกรายการ!$D$2:$D$5000,บันทึกรายการ!$C$2:$C$5000,$A13,บันทึกรายการ!$A$2:$A$5000,"&gt;="&amp;DATE(สรุปรายเดือน!$B$3,4,1),บันทึกรายการ!$A$2:$A$5000,"&lt;"&amp;DATE(สรุปรายเดือน!$B$3,5,1)))</f>
        <v>0</v>
      </c>
      <c r="F13" s="42" t="n">
        <f aca="false">IF($A13="",0,SUMIFS(บันทึกรายการ!$D$2:$D$5000,บันทึกรายการ!$C$2:$C$5000,$A13,บันทึกรายการ!$A$2:$A$5000,"&gt;="&amp;DATE(สรุปรายเดือน!$B$3,5,1),บันทึกรายการ!$A$2:$A$5000,"&lt;"&amp;DATE(สรุปรายเดือน!$B$3,6,1)))</f>
        <v>0</v>
      </c>
      <c r="G13" s="42" t="n">
        <f aca="false">IF($A13="",0,SUMIFS(บันทึกรายการ!$D$2:$D$5000,บันทึกรายการ!$C$2:$C$5000,$A13,บันทึกรายการ!$A$2:$A$5000,"&gt;="&amp;DATE(สรุปรายเดือน!$B$3,6,1),บันทึกรายการ!$A$2:$A$5000,"&lt;"&amp;DATE(สรุปรายเดือน!$B$3,7,1)))</f>
        <v>0</v>
      </c>
      <c r="H13" s="42" t="n">
        <f aca="false">IF($A13="",0,SUMIFS(บันทึกรายการ!$D$2:$D$5000,บันทึกรายการ!$C$2:$C$5000,$A13,บันทึกรายการ!$A$2:$A$5000,"&gt;="&amp;DATE(สรุปรายเดือน!$B$3,7,1),บันทึกรายการ!$A$2:$A$5000,"&lt;"&amp;DATE(สรุปรายเดือน!$B$3,8,1)))</f>
        <v>0</v>
      </c>
      <c r="I13" s="42" t="n">
        <f aca="false">IF($A13="",0,SUMIFS(บันทึกรายการ!$D$2:$D$5000,บันทึกรายการ!$C$2:$C$5000,$A13,บันทึกรายการ!$A$2:$A$5000,"&gt;="&amp;DATE(สรุปรายเดือน!$B$3,8,1),บันทึกรายการ!$A$2:$A$5000,"&lt;"&amp;DATE(สรุปรายเดือน!$B$3,9,1)))</f>
        <v>0</v>
      </c>
      <c r="J13" s="42" t="n">
        <f aca="false">IF($A13="",0,SUMIFS(บันทึกรายการ!$D$2:$D$5000,บันทึกรายการ!$C$2:$C$5000,$A13,บันทึกรายการ!$A$2:$A$5000,"&gt;="&amp;DATE(สรุปรายเดือน!$B$3,9,1),บันทึกรายการ!$A$2:$A$5000,"&lt;"&amp;DATE(สรุปรายเดือน!$B$3,10,1)))</f>
        <v>0</v>
      </c>
      <c r="K13" s="42" t="n">
        <f aca="false">IF($A13="",0,SUMIFS(บันทึกรายการ!$D$2:$D$5000,บันทึกรายการ!$C$2:$C$5000,$A13,บันทึกรายการ!$A$2:$A$5000,"&gt;="&amp;DATE(สรุปรายเดือน!$B$3,10,1),บันทึกรายการ!$A$2:$A$5000,"&lt;"&amp;DATE(สรุปรายเดือน!$B$3,11,1)))</f>
        <v>0</v>
      </c>
      <c r="L13" s="42" t="n">
        <f aca="false">IF($A13="",0,SUMIFS(บันทึกรายการ!$D$2:$D$5000,บันทึกรายการ!$C$2:$C$5000,$A13,บันทึกรายการ!$A$2:$A$5000,"&gt;="&amp;DATE(สรุปรายเดือน!$B$3,11,1),บันทึกรายการ!$A$2:$A$5000,"&lt;"&amp;DATE(สรุปรายเดือน!$B$3,12,1)))</f>
        <v>0</v>
      </c>
      <c r="M13" s="42" t="n">
        <f aca="false">IF($A13="",0,SUMIFS(บันทึกรายการ!$D$2:$D$5000,บันทึกรายการ!$C$2:$C$5000,$A13,บันทึกรายการ!$A$2:$A$5000,"&gt;="&amp;DATE(สรุปรายเดือน!$B$3,12,1),บันทึกรายการ!$A$2:$A$5000,"&lt;"&amp;DATE(สรุปรายเดือน!$B$3,13,1)))</f>
        <v>0</v>
      </c>
      <c r="N13" s="43" t="n">
        <f aca="false">SUM(B13:M13)</f>
        <v>0</v>
      </c>
    </row>
    <row r="14" customFormat="false" ht="15" hidden="false" customHeight="false" outlineLevel="0" collapsed="false">
      <c r="A14" s="41" t="str">
        <f aca="false">IF(หมวด!A11="","",หมวด!A11)</f>
        <v/>
      </c>
      <c r="B14" s="42" t="n">
        <f aca="false">IF($A14="",0,SUMIFS(บันทึกรายการ!$D$2:$D$5000,บันทึกรายการ!$C$2:$C$5000,$A14,บันทึกรายการ!$A$2:$A$5000,"&gt;="&amp;DATE(สรุปรายเดือน!$B$3,1,1),บันทึกรายการ!$A$2:$A$5000,"&lt;"&amp;DATE(สรุปรายเดือน!$B$3,2,1)))</f>
        <v>0</v>
      </c>
      <c r="C14" s="42" t="n">
        <f aca="false">IF($A14="",0,SUMIFS(บันทึกรายการ!$D$2:$D$5000,บันทึกรายการ!$C$2:$C$5000,$A14,บันทึกรายการ!$A$2:$A$5000,"&gt;="&amp;DATE(สรุปรายเดือน!$B$3,2,1),บันทึกรายการ!$A$2:$A$5000,"&lt;"&amp;DATE(สรุปรายเดือน!$B$3,3,1)))</f>
        <v>0</v>
      </c>
      <c r="D14" s="42" t="n">
        <f aca="false">IF($A14="",0,SUMIFS(บันทึกรายการ!$D$2:$D$5000,บันทึกรายการ!$C$2:$C$5000,$A14,บันทึกรายการ!$A$2:$A$5000,"&gt;="&amp;DATE(สรุปรายเดือน!$B$3,3,1),บันทึกรายการ!$A$2:$A$5000,"&lt;"&amp;DATE(สรุปรายเดือน!$B$3,4,1)))</f>
        <v>0</v>
      </c>
      <c r="E14" s="42" t="n">
        <f aca="false">IF($A14="",0,SUMIFS(บันทึกรายการ!$D$2:$D$5000,บันทึกรายการ!$C$2:$C$5000,$A14,บันทึกรายการ!$A$2:$A$5000,"&gt;="&amp;DATE(สรุปรายเดือน!$B$3,4,1),บันทึกรายการ!$A$2:$A$5000,"&lt;"&amp;DATE(สรุปรายเดือน!$B$3,5,1)))</f>
        <v>0</v>
      </c>
      <c r="F14" s="42" t="n">
        <f aca="false">IF($A14="",0,SUMIFS(บันทึกรายการ!$D$2:$D$5000,บันทึกรายการ!$C$2:$C$5000,$A14,บันทึกรายการ!$A$2:$A$5000,"&gt;="&amp;DATE(สรุปรายเดือน!$B$3,5,1),บันทึกรายการ!$A$2:$A$5000,"&lt;"&amp;DATE(สรุปรายเดือน!$B$3,6,1)))</f>
        <v>0</v>
      </c>
      <c r="G14" s="42" t="n">
        <f aca="false">IF($A14="",0,SUMIFS(บันทึกรายการ!$D$2:$D$5000,บันทึกรายการ!$C$2:$C$5000,$A14,บันทึกรายการ!$A$2:$A$5000,"&gt;="&amp;DATE(สรุปรายเดือน!$B$3,6,1),บันทึกรายการ!$A$2:$A$5000,"&lt;"&amp;DATE(สรุปรายเดือน!$B$3,7,1)))</f>
        <v>0</v>
      </c>
      <c r="H14" s="42" t="n">
        <f aca="false">IF($A14="",0,SUMIFS(บันทึกรายการ!$D$2:$D$5000,บันทึกรายการ!$C$2:$C$5000,$A14,บันทึกรายการ!$A$2:$A$5000,"&gt;="&amp;DATE(สรุปรายเดือน!$B$3,7,1),บันทึกรายการ!$A$2:$A$5000,"&lt;"&amp;DATE(สรุปรายเดือน!$B$3,8,1)))</f>
        <v>0</v>
      </c>
      <c r="I14" s="42" t="n">
        <f aca="false">IF($A14="",0,SUMIFS(บันทึกรายการ!$D$2:$D$5000,บันทึกรายการ!$C$2:$C$5000,$A14,บันทึกรายการ!$A$2:$A$5000,"&gt;="&amp;DATE(สรุปรายเดือน!$B$3,8,1),บันทึกรายการ!$A$2:$A$5000,"&lt;"&amp;DATE(สรุปรายเดือน!$B$3,9,1)))</f>
        <v>0</v>
      </c>
      <c r="J14" s="42" t="n">
        <f aca="false">IF($A14="",0,SUMIFS(บันทึกรายการ!$D$2:$D$5000,บันทึกรายการ!$C$2:$C$5000,$A14,บันทึกรายการ!$A$2:$A$5000,"&gt;="&amp;DATE(สรุปรายเดือน!$B$3,9,1),บันทึกรายการ!$A$2:$A$5000,"&lt;"&amp;DATE(สรุปรายเดือน!$B$3,10,1)))</f>
        <v>0</v>
      </c>
      <c r="K14" s="42" t="n">
        <f aca="false">IF($A14="",0,SUMIFS(บันทึกรายการ!$D$2:$D$5000,บันทึกรายการ!$C$2:$C$5000,$A14,บันทึกรายการ!$A$2:$A$5000,"&gt;="&amp;DATE(สรุปรายเดือน!$B$3,10,1),บันทึกรายการ!$A$2:$A$5000,"&lt;"&amp;DATE(สรุปรายเดือน!$B$3,11,1)))</f>
        <v>0</v>
      </c>
      <c r="L14" s="42" t="n">
        <f aca="false">IF($A14="",0,SUMIFS(บันทึกรายการ!$D$2:$D$5000,บันทึกรายการ!$C$2:$C$5000,$A14,บันทึกรายการ!$A$2:$A$5000,"&gt;="&amp;DATE(สรุปรายเดือน!$B$3,11,1),บันทึกรายการ!$A$2:$A$5000,"&lt;"&amp;DATE(สรุปรายเดือน!$B$3,12,1)))</f>
        <v>0</v>
      </c>
      <c r="M14" s="42" t="n">
        <f aca="false">IF($A14="",0,SUMIFS(บันทึกรายการ!$D$2:$D$5000,บันทึกรายการ!$C$2:$C$5000,$A14,บันทึกรายการ!$A$2:$A$5000,"&gt;="&amp;DATE(สรุปรายเดือน!$B$3,12,1),บันทึกรายการ!$A$2:$A$5000,"&lt;"&amp;DATE(สรุปรายเดือน!$B$3,13,1)))</f>
        <v>0</v>
      </c>
      <c r="N14" s="43" t="n">
        <f aca="false">SUM(B14:M14)</f>
        <v>0</v>
      </c>
    </row>
    <row r="15" customFormat="false" ht="15" hidden="false" customHeight="false" outlineLevel="0" collapsed="false">
      <c r="A15" s="41" t="str">
        <f aca="false">IF(หมวด!A12="","",หมวด!A12)</f>
        <v/>
      </c>
      <c r="B15" s="42" t="n">
        <f aca="false">IF($A15="",0,SUMIFS(บันทึกรายการ!$D$2:$D$5000,บันทึกรายการ!$C$2:$C$5000,$A15,บันทึกรายการ!$A$2:$A$5000,"&gt;="&amp;DATE(สรุปรายเดือน!$B$3,1,1),บันทึกรายการ!$A$2:$A$5000,"&lt;"&amp;DATE(สรุปรายเดือน!$B$3,2,1)))</f>
        <v>0</v>
      </c>
      <c r="C15" s="42" t="n">
        <f aca="false">IF($A15="",0,SUMIFS(บันทึกรายการ!$D$2:$D$5000,บันทึกรายการ!$C$2:$C$5000,$A15,บันทึกรายการ!$A$2:$A$5000,"&gt;="&amp;DATE(สรุปรายเดือน!$B$3,2,1),บันทึกรายการ!$A$2:$A$5000,"&lt;"&amp;DATE(สรุปรายเดือน!$B$3,3,1)))</f>
        <v>0</v>
      </c>
      <c r="D15" s="42" t="n">
        <f aca="false">IF($A15="",0,SUMIFS(บันทึกรายการ!$D$2:$D$5000,บันทึกรายการ!$C$2:$C$5000,$A15,บันทึกรายการ!$A$2:$A$5000,"&gt;="&amp;DATE(สรุปรายเดือน!$B$3,3,1),บันทึกรายการ!$A$2:$A$5000,"&lt;"&amp;DATE(สรุปรายเดือน!$B$3,4,1)))</f>
        <v>0</v>
      </c>
      <c r="E15" s="42" t="n">
        <f aca="false">IF($A15="",0,SUMIFS(บันทึกรายการ!$D$2:$D$5000,บันทึกรายการ!$C$2:$C$5000,$A15,บันทึกรายการ!$A$2:$A$5000,"&gt;="&amp;DATE(สรุปรายเดือน!$B$3,4,1),บันทึกรายการ!$A$2:$A$5000,"&lt;"&amp;DATE(สรุปรายเดือน!$B$3,5,1)))</f>
        <v>0</v>
      </c>
      <c r="F15" s="42" t="n">
        <f aca="false">IF($A15="",0,SUMIFS(บันทึกรายการ!$D$2:$D$5000,บันทึกรายการ!$C$2:$C$5000,$A15,บันทึกรายการ!$A$2:$A$5000,"&gt;="&amp;DATE(สรุปรายเดือน!$B$3,5,1),บันทึกรายการ!$A$2:$A$5000,"&lt;"&amp;DATE(สรุปรายเดือน!$B$3,6,1)))</f>
        <v>0</v>
      </c>
      <c r="G15" s="42" t="n">
        <f aca="false">IF($A15="",0,SUMIFS(บันทึกรายการ!$D$2:$D$5000,บันทึกรายการ!$C$2:$C$5000,$A15,บันทึกรายการ!$A$2:$A$5000,"&gt;="&amp;DATE(สรุปรายเดือน!$B$3,6,1),บันทึกรายการ!$A$2:$A$5000,"&lt;"&amp;DATE(สรุปรายเดือน!$B$3,7,1)))</f>
        <v>0</v>
      </c>
      <c r="H15" s="42" t="n">
        <f aca="false">IF($A15="",0,SUMIFS(บันทึกรายการ!$D$2:$D$5000,บันทึกรายการ!$C$2:$C$5000,$A15,บันทึกรายการ!$A$2:$A$5000,"&gt;="&amp;DATE(สรุปรายเดือน!$B$3,7,1),บันทึกรายการ!$A$2:$A$5000,"&lt;"&amp;DATE(สรุปรายเดือน!$B$3,8,1)))</f>
        <v>0</v>
      </c>
      <c r="I15" s="42" t="n">
        <f aca="false">IF($A15="",0,SUMIFS(บันทึกรายการ!$D$2:$D$5000,บันทึกรายการ!$C$2:$C$5000,$A15,บันทึกรายการ!$A$2:$A$5000,"&gt;="&amp;DATE(สรุปรายเดือน!$B$3,8,1),บันทึกรายการ!$A$2:$A$5000,"&lt;"&amp;DATE(สรุปรายเดือน!$B$3,9,1)))</f>
        <v>0</v>
      </c>
      <c r="J15" s="42" t="n">
        <f aca="false">IF($A15="",0,SUMIFS(บันทึกรายการ!$D$2:$D$5000,บันทึกรายการ!$C$2:$C$5000,$A15,บันทึกรายการ!$A$2:$A$5000,"&gt;="&amp;DATE(สรุปรายเดือน!$B$3,9,1),บันทึกรายการ!$A$2:$A$5000,"&lt;"&amp;DATE(สรุปรายเดือน!$B$3,10,1)))</f>
        <v>0</v>
      </c>
      <c r="K15" s="42" t="n">
        <f aca="false">IF($A15="",0,SUMIFS(บันทึกรายการ!$D$2:$D$5000,บันทึกรายการ!$C$2:$C$5000,$A15,บันทึกรายการ!$A$2:$A$5000,"&gt;="&amp;DATE(สรุปรายเดือน!$B$3,10,1),บันทึกรายการ!$A$2:$A$5000,"&lt;"&amp;DATE(สรุปรายเดือน!$B$3,11,1)))</f>
        <v>0</v>
      </c>
      <c r="L15" s="42" t="n">
        <f aca="false">IF($A15="",0,SUMIFS(บันทึกรายการ!$D$2:$D$5000,บันทึกรายการ!$C$2:$C$5000,$A15,บันทึกรายการ!$A$2:$A$5000,"&gt;="&amp;DATE(สรุปรายเดือน!$B$3,11,1),บันทึกรายการ!$A$2:$A$5000,"&lt;"&amp;DATE(สรุปรายเดือน!$B$3,12,1)))</f>
        <v>0</v>
      </c>
      <c r="M15" s="42" t="n">
        <f aca="false">IF($A15="",0,SUMIFS(บันทึกรายการ!$D$2:$D$5000,บันทึกรายการ!$C$2:$C$5000,$A15,บันทึกรายการ!$A$2:$A$5000,"&gt;="&amp;DATE(สรุปรายเดือน!$B$3,12,1),บันทึกรายการ!$A$2:$A$5000,"&lt;"&amp;DATE(สรุปรายเดือน!$B$3,13,1)))</f>
        <v>0</v>
      </c>
      <c r="N15" s="43" t="n">
        <f aca="false">SUM(B15:M15)</f>
        <v>0</v>
      </c>
    </row>
    <row r="16" customFormat="false" ht="15" hidden="false" customHeight="false" outlineLevel="0" collapsed="false">
      <c r="A16" s="51" t="s">
        <v>74</v>
      </c>
      <c r="B16" s="52" t="n">
        <f aca="false">SUM(B5:B15)</f>
        <v>0</v>
      </c>
      <c r="C16" s="52" t="n">
        <f aca="false">SUM(C5:C15)</f>
        <v>0</v>
      </c>
      <c r="D16" s="52" t="n">
        <f aca="false">SUM(D5:D15)</f>
        <v>0</v>
      </c>
      <c r="E16" s="52" t="n">
        <f aca="false">SUM(E5:E15)</f>
        <v>0</v>
      </c>
      <c r="F16" s="52" t="n">
        <f aca="false">SUM(F5:F15)</f>
        <v>0</v>
      </c>
      <c r="G16" s="52" t="n">
        <f aca="false">SUM(G5:G15)</f>
        <v>0</v>
      </c>
      <c r="H16" s="52" t="n">
        <f aca="false">SUM(H5:H15)</f>
        <v>0</v>
      </c>
      <c r="I16" s="52" t="n">
        <f aca="false">SUM(I5:I15)</f>
        <v>0</v>
      </c>
      <c r="J16" s="52" t="n">
        <f aca="false">SUM(J5:J15)</f>
        <v>1450</v>
      </c>
      <c r="K16" s="52" t="n">
        <f aca="false">SUM(K5:K15)</f>
        <v>0</v>
      </c>
      <c r="L16" s="52" t="n">
        <f aca="false">SUM(L5:L15)</f>
        <v>0</v>
      </c>
      <c r="M16" s="52" t="n">
        <f aca="false">SUM(M5:M15)</f>
        <v>0</v>
      </c>
      <c r="N16" s="52" t="n">
        <f aca="false">SUM(N5:N15)</f>
        <v>1450</v>
      </c>
    </row>
    <row r="19" customFormat="false" ht="15" hidden="false" customHeight="false" outlineLevel="0" collapsed="false">
      <c r="A19" s="53" t="s">
        <v>67</v>
      </c>
      <c r="B19" s="53" t="s">
        <v>3</v>
      </c>
      <c r="C19" s="53" t="s">
        <v>5</v>
      </c>
      <c r="D19" s="53" t="s">
        <v>6</v>
      </c>
      <c r="E19" s="53" t="s">
        <v>10</v>
      </c>
      <c r="F19" s="53" t="s">
        <v>11</v>
      </c>
      <c r="G19" s="53" t="s">
        <v>12</v>
      </c>
      <c r="H19" s="53" t="s">
        <v>17</v>
      </c>
      <c r="I19" s="53" t="s">
        <v>18</v>
      </c>
      <c r="J19" s="53" t="s">
        <v>19</v>
      </c>
      <c r="K19" s="53" t="s">
        <v>20</v>
      </c>
      <c r="L19" s="53" t="s">
        <v>25</v>
      </c>
      <c r="M19" s="53" t="s">
        <v>26</v>
      </c>
      <c r="N19" s="53" t="s">
        <v>74</v>
      </c>
    </row>
    <row r="20" customFormat="false" ht="15" hidden="false" customHeight="false" outlineLevel="0" collapsed="false">
      <c r="A20" s="41" t="str">
        <f aca="false">IF(หมวด!B2="","",หมวด!B2)</f>
        <v>ปุ๋ย/ยา/วัสดุปลูก</v>
      </c>
      <c r="B20" s="42" t="n">
        <f aca="false">IF($A20="",0,SUMIFS(บันทึกรายการ!$E$2:$E$5000,บันทึกรายการ!$C$2:$C$5000,$A20,บันทึกรายการ!$A$2:$A$5000,"&gt;="&amp;DATE(สรุปรายเดือน!$B$3,1,1),บันทึกรายการ!$A$2:$A$5000,"&lt;"&amp;DATE(สรุปรายเดือน!$B$3,2,1)))</f>
        <v>0</v>
      </c>
      <c r="C20" s="42" t="n">
        <f aca="false">IF($A20="",0,SUMIFS(บันทึกรายการ!$E$2:$E$5000,บันทึกรายการ!$C$2:$C$5000,$A20,บันทึกรายการ!$A$2:$A$5000,"&gt;="&amp;DATE(สรุปรายเดือน!$B$3,2,1),บันทึกรายการ!$A$2:$A$5000,"&lt;"&amp;DATE(สรุปรายเดือน!$B$3,3,1)))</f>
        <v>0</v>
      </c>
      <c r="D20" s="42" t="n">
        <f aca="false">IF($A20="",0,SUMIFS(บันทึกรายการ!$E$2:$E$5000,บันทึกรายการ!$C$2:$C$5000,$A20,บันทึกรายการ!$A$2:$A$5000,"&gt;="&amp;DATE(สรุปรายเดือน!$B$3,3,1),บันทึกรายการ!$A$2:$A$5000,"&lt;"&amp;DATE(สรุปรายเดือน!$B$3,4,1)))</f>
        <v>0</v>
      </c>
      <c r="E20" s="42" t="n">
        <f aca="false">IF($A20="",0,SUMIFS(บันทึกรายการ!$E$2:$E$5000,บันทึกรายการ!$C$2:$C$5000,$A20,บันทึกรายการ!$A$2:$A$5000,"&gt;="&amp;DATE(สรุปรายเดือน!$B$3,4,1),บันทึกรายการ!$A$2:$A$5000,"&lt;"&amp;DATE(สรุปรายเดือน!$B$3,5,1)))</f>
        <v>0</v>
      </c>
      <c r="F20" s="42" t="n">
        <f aca="false">IF($A20="",0,SUMIFS(บันทึกรายการ!$E$2:$E$5000,บันทึกรายการ!$C$2:$C$5000,$A20,บันทึกรายการ!$A$2:$A$5000,"&gt;="&amp;DATE(สรุปรายเดือน!$B$3,5,1),บันทึกรายการ!$A$2:$A$5000,"&lt;"&amp;DATE(สรุปรายเดือน!$B$3,6,1)))</f>
        <v>0</v>
      </c>
      <c r="G20" s="42" t="n">
        <f aca="false">IF($A20="",0,SUMIFS(บันทึกรายการ!$E$2:$E$5000,บันทึกรายการ!$C$2:$C$5000,$A20,บันทึกรายการ!$A$2:$A$5000,"&gt;="&amp;DATE(สรุปรายเดือน!$B$3,6,1),บันทึกรายการ!$A$2:$A$5000,"&lt;"&amp;DATE(สรุปรายเดือน!$B$3,7,1)))</f>
        <v>0</v>
      </c>
      <c r="H20" s="42" t="n">
        <f aca="false">IF($A20="",0,SUMIFS(บันทึกรายการ!$E$2:$E$5000,บันทึกรายการ!$C$2:$C$5000,$A20,บันทึกรายการ!$A$2:$A$5000,"&gt;="&amp;DATE(สรุปรายเดือน!$B$3,7,1),บันทึกรายการ!$A$2:$A$5000,"&lt;"&amp;DATE(สรุปรายเดือน!$B$3,8,1)))</f>
        <v>0</v>
      </c>
      <c r="I20" s="42" t="n">
        <f aca="false">IF($A20="",0,SUMIFS(บันทึกรายการ!$E$2:$E$5000,บันทึกรายการ!$C$2:$C$5000,$A20,บันทึกรายการ!$A$2:$A$5000,"&gt;="&amp;DATE(สรุปรายเดือน!$B$3,8,1),บันทึกรายการ!$A$2:$A$5000,"&lt;"&amp;DATE(สรุปรายเดือน!$B$3,9,1)))</f>
        <v>0</v>
      </c>
      <c r="J20" s="42" t="n">
        <f aca="false">IF($A20="",0,SUMIFS(บันทึกรายการ!$E$2:$E$5000,บันทึกรายการ!$C$2:$C$5000,$A20,บันทึกรายการ!$A$2:$A$5000,"&gt;="&amp;DATE(สรุปรายเดือน!$B$3,9,1),บันทึกรายการ!$A$2:$A$5000,"&lt;"&amp;DATE(สรุปรายเดือน!$B$3,10,1)))</f>
        <v>450</v>
      </c>
      <c r="K20" s="42" t="n">
        <f aca="false">IF($A20="",0,SUMIFS(บันทึกรายการ!$E$2:$E$5000,บันทึกรายการ!$C$2:$C$5000,$A20,บันทึกรายการ!$A$2:$A$5000,"&gt;="&amp;DATE(สรุปรายเดือน!$B$3,10,1),บันทึกรายการ!$A$2:$A$5000,"&lt;"&amp;DATE(สรุปรายเดือน!$B$3,11,1)))</f>
        <v>0</v>
      </c>
      <c r="L20" s="42" t="n">
        <f aca="false">IF($A20="",0,SUMIFS(บันทึกรายการ!$E$2:$E$5000,บันทึกรายการ!$C$2:$C$5000,$A20,บันทึกรายการ!$A$2:$A$5000,"&gt;="&amp;DATE(สรุปรายเดือน!$B$3,11,1),บันทึกรายการ!$A$2:$A$5000,"&lt;"&amp;DATE(สรุปรายเดือน!$B$3,12,1)))</f>
        <v>0</v>
      </c>
      <c r="M20" s="42" t="n">
        <f aca="false">IF($A20="",0,SUMIFS(บันทึกรายการ!$E$2:$E$5000,บันทึกรายการ!$C$2:$C$5000,$A20,บันทึกรายการ!$A$2:$A$5000,"&gt;="&amp;DATE(สรุปรายเดือน!$B$3,12,1),บันทึกรายการ!$A$2:$A$5000,"&lt;"&amp;DATE(สรุปรายเดือน!$B$3,13,1)))</f>
        <v>0</v>
      </c>
      <c r="N20" s="43" t="n">
        <f aca="false">SUM(B20:M20)</f>
        <v>450</v>
      </c>
    </row>
    <row r="21" customFormat="false" ht="15" hidden="false" customHeight="false" outlineLevel="0" collapsed="false">
      <c r="A21" s="41" t="str">
        <f aca="false">IF(หมวด!B3="","",หมวด!B3)</f>
        <v>ซื้อต้นไม้/พันธุ์</v>
      </c>
      <c r="B21" s="42" t="n">
        <f aca="false">IF($A21="",0,SUMIFS(บันทึกรายการ!$E$2:$E$5000,บันทึกรายการ!$C$2:$C$5000,$A21,บันทึกรายการ!$A$2:$A$5000,"&gt;="&amp;DATE(สรุปรายเดือน!$B$3,1,1),บันทึกรายการ!$A$2:$A$5000,"&lt;"&amp;DATE(สรุปรายเดือน!$B$3,2,1)))</f>
        <v>0</v>
      </c>
      <c r="C21" s="42" t="n">
        <f aca="false">IF($A21="",0,SUMIFS(บันทึกรายการ!$E$2:$E$5000,บันทึกรายการ!$C$2:$C$5000,$A21,บันทึกรายการ!$A$2:$A$5000,"&gt;="&amp;DATE(สรุปรายเดือน!$B$3,2,1),บันทึกรายการ!$A$2:$A$5000,"&lt;"&amp;DATE(สรุปรายเดือน!$B$3,3,1)))</f>
        <v>0</v>
      </c>
      <c r="D21" s="42" t="n">
        <f aca="false">IF($A21="",0,SUMIFS(บันทึกรายการ!$E$2:$E$5000,บันทึกรายการ!$C$2:$C$5000,$A21,บันทึกรายการ!$A$2:$A$5000,"&gt;="&amp;DATE(สรุปรายเดือน!$B$3,3,1),บันทึกรายการ!$A$2:$A$5000,"&lt;"&amp;DATE(สรุปรายเดือน!$B$3,4,1)))</f>
        <v>0</v>
      </c>
      <c r="E21" s="42" t="n">
        <f aca="false">IF($A21="",0,SUMIFS(บันทึกรายการ!$E$2:$E$5000,บันทึกรายการ!$C$2:$C$5000,$A21,บันทึกรายการ!$A$2:$A$5000,"&gt;="&amp;DATE(สรุปรายเดือน!$B$3,4,1),บันทึกรายการ!$A$2:$A$5000,"&lt;"&amp;DATE(สรุปรายเดือน!$B$3,5,1)))</f>
        <v>0</v>
      </c>
      <c r="F21" s="42" t="n">
        <f aca="false">IF($A21="",0,SUMIFS(บันทึกรายการ!$E$2:$E$5000,บันทึกรายการ!$C$2:$C$5000,$A21,บันทึกรายการ!$A$2:$A$5000,"&gt;="&amp;DATE(สรุปรายเดือน!$B$3,5,1),บันทึกรายการ!$A$2:$A$5000,"&lt;"&amp;DATE(สรุปรายเดือน!$B$3,6,1)))</f>
        <v>0</v>
      </c>
      <c r="G21" s="42" t="n">
        <f aca="false">IF($A21="",0,SUMIFS(บันทึกรายการ!$E$2:$E$5000,บันทึกรายการ!$C$2:$C$5000,$A21,บันทึกรายการ!$A$2:$A$5000,"&gt;="&amp;DATE(สรุปรายเดือน!$B$3,6,1),บันทึกรายการ!$A$2:$A$5000,"&lt;"&amp;DATE(สรุปรายเดือน!$B$3,7,1)))</f>
        <v>0</v>
      </c>
      <c r="H21" s="42" t="n">
        <f aca="false">IF($A21="",0,SUMIFS(บันทึกรายการ!$E$2:$E$5000,บันทึกรายการ!$C$2:$C$5000,$A21,บันทึกรายการ!$A$2:$A$5000,"&gt;="&amp;DATE(สรุปรายเดือน!$B$3,7,1),บันทึกรายการ!$A$2:$A$5000,"&lt;"&amp;DATE(สรุปรายเดือน!$B$3,8,1)))</f>
        <v>0</v>
      </c>
      <c r="I21" s="42" t="n">
        <f aca="false">IF($A21="",0,SUMIFS(บันทึกรายการ!$E$2:$E$5000,บันทึกรายการ!$C$2:$C$5000,$A21,บันทึกรายการ!$A$2:$A$5000,"&gt;="&amp;DATE(สรุปรายเดือน!$B$3,8,1),บันทึกรายการ!$A$2:$A$5000,"&lt;"&amp;DATE(สรุปรายเดือน!$B$3,9,1)))</f>
        <v>0</v>
      </c>
      <c r="J21" s="42" t="n">
        <f aca="false">IF($A21="",0,SUMIFS(บันทึกรายการ!$E$2:$E$5000,บันทึกรายการ!$C$2:$C$5000,$A21,บันทึกรายการ!$A$2:$A$5000,"&gt;="&amp;DATE(สรุปรายเดือน!$B$3,9,1),บันทึกรายการ!$A$2:$A$5000,"&lt;"&amp;DATE(สรุปรายเดือน!$B$3,10,1)))</f>
        <v>0</v>
      </c>
      <c r="K21" s="42" t="n">
        <f aca="false">IF($A21="",0,SUMIFS(บันทึกรายการ!$E$2:$E$5000,บันทึกรายการ!$C$2:$C$5000,$A21,บันทึกรายการ!$A$2:$A$5000,"&gt;="&amp;DATE(สรุปรายเดือน!$B$3,10,1),บันทึกรายการ!$A$2:$A$5000,"&lt;"&amp;DATE(สรุปรายเดือน!$B$3,11,1)))</f>
        <v>0</v>
      </c>
      <c r="L21" s="42" t="n">
        <f aca="false">IF($A21="",0,SUMIFS(บันทึกรายการ!$E$2:$E$5000,บันทึกรายการ!$C$2:$C$5000,$A21,บันทึกรายการ!$A$2:$A$5000,"&gt;="&amp;DATE(สรุปรายเดือน!$B$3,11,1),บันทึกรายการ!$A$2:$A$5000,"&lt;"&amp;DATE(สรุปรายเดือน!$B$3,12,1)))</f>
        <v>0</v>
      </c>
      <c r="M21" s="42" t="n">
        <f aca="false">IF($A21="",0,SUMIFS(บันทึกรายการ!$E$2:$E$5000,บันทึกรายการ!$C$2:$C$5000,$A21,บันทึกรายการ!$A$2:$A$5000,"&gt;="&amp;DATE(สรุปรายเดือน!$B$3,12,1),บันทึกรายการ!$A$2:$A$5000,"&lt;"&amp;DATE(สรุปรายเดือน!$B$3,13,1)))</f>
        <v>0</v>
      </c>
      <c r="N21" s="43" t="n">
        <f aca="false">SUM(B21:M21)</f>
        <v>0</v>
      </c>
    </row>
    <row r="22" customFormat="false" ht="15" hidden="false" customHeight="false" outlineLevel="0" collapsed="false">
      <c r="A22" s="41" t="str">
        <f aca="false">IF(หมวด!B4="","",หมวด!B4)</f>
        <v>ค่าแรง</v>
      </c>
      <c r="B22" s="42" t="n">
        <f aca="false">IF($A22="",0,SUMIFS(บันทึกรายการ!$E$2:$E$5000,บันทึกรายการ!$C$2:$C$5000,$A22,บันทึกรายการ!$A$2:$A$5000,"&gt;="&amp;DATE(สรุปรายเดือน!$B$3,1,1),บันทึกรายการ!$A$2:$A$5000,"&lt;"&amp;DATE(สรุปรายเดือน!$B$3,2,1)))</f>
        <v>0</v>
      </c>
      <c r="C22" s="42" t="n">
        <f aca="false">IF($A22="",0,SUMIFS(บันทึกรายการ!$E$2:$E$5000,บันทึกรายการ!$C$2:$C$5000,$A22,บันทึกรายการ!$A$2:$A$5000,"&gt;="&amp;DATE(สรุปรายเดือน!$B$3,2,1),บันทึกรายการ!$A$2:$A$5000,"&lt;"&amp;DATE(สรุปรายเดือน!$B$3,3,1)))</f>
        <v>0</v>
      </c>
      <c r="D22" s="42" t="n">
        <f aca="false">IF($A22="",0,SUMIFS(บันทึกรายการ!$E$2:$E$5000,บันทึกรายการ!$C$2:$C$5000,$A22,บันทึกรายการ!$A$2:$A$5000,"&gt;="&amp;DATE(สรุปรายเดือน!$B$3,3,1),บันทึกรายการ!$A$2:$A$5000,"&lt;"&amp;DATE(สรุปรายเดือน!$B$3,4,1)))</f>
        <v>0</v>
      </c>
      <c r="E22" s="42" t="n">
        <f aca="false">IF($A22="",0,SUMIFS(บันทึกรายการ!$E$2:$E$5000,บันทึกรายการ!$C$2:$C$5000,$A22,บันทึกรายการ!$A$2:$A$5000,"&gt;="&amp;DATE(สรุปรายเดือน!$B$3,4,1),บันทึกรายการ!$A$2:$A$5000,"&lt;"&amp;DATE(สรุปรายเดือน!$B$3,5,1)))</f>
        <v>0</v>
      </c>
      <c r="F22" s="42" t="n">
        <f aca="false">IF($A22="",0,SUMIFS(บันทึกรายการ!$E$2:$E$5000,บันทึกรายการ!$C$2:$C$5000,$A22,บันทึกรายการ!$A$2:$A$5000,"&gt;="&amp;DATE(สรุปรายเดือน!$B$3,5,1),บันทึกรายการ!$A$2:$A$5000,"&lt;"&amp;DATE(สรุปรายเดือน!$B$3,6,1)))</f>
        <v>0</v>
      </c>
      <c r="G22" s="42" t="n">
        <f aca="false">IF($A22="",0,SUMIFS(บันทึกรายการ!$E$2:$E$5000,บันทึกรายการ!$C$2:$C$5000,$A22,บันทึกรายการ!$A$2:$A$5000,"&gt;="&amp;DATE(สรุปรายเดือน!$B$3,6,1),บันทึกรายการ!$A$2:$A$5000,"&lt;"&amp;DATE(สรุปรายเดือน!$B$3,7,1)))</f>
        <v>0</v>
      </c>
      <c r="H22" s="42" t="n">
        <f aca="false">IF($A22="",0,SUMIFS(บันทึกรายการ!$E$2:$E$5000,บันทึกรายการ!$C$2:$C$5000,$A22,บันทึกรายการ!$A$2:$A$5000,"&gt;="&amp;DATE(สรุปรายเดือน!$B$3,7,1),บันทึกรายการ!$A$2:$A$5000,"&lt;"&amp;DATE(สรุปรายเดือน!$B$3,8,1)))</f>
        <v>0</v>
      </c>
      <c r="I22" s="42" t="n">
        <f aca="false">IF($A22="",0,SUMIFS(บันทึกรายการ!$E$2:$E$5000,บันทึกรายการ!$C$2:$C$5000,$A22,บันทึกรายการ!$A$2:$A$5000,"&gt;="&amp;DATE(สรุปรายเดือน!$B$3,8,1),บันทึกรายการ!$A$2:$A$5000,"&lt;"&amp;DATE(สรุปรายเดือน!$B$3,9,1)))</f>
        <v>0</v>
      </c>
      <c r="J22" s="42" t="n">
        <f aca="false">IF($A22="",0,SUMIFS(บันทึกรายการ!$E$2:$E$5000,บันทึกรายการ!$C$2:$C$5000,$A22,บันทึกรายการ!$A$2:$A$5000,"&gt;="&amp;DATE(สรุปรายเดือน!$B$3,9,1),บันทึกรายการ!$A$2:$A$5000,"&lt;"&amp;DATE(สรุปรายเดือน!$B$3,10,1)))</f>
        <v>0</v>
      </c>
      <c r="K22" s="42" t="n">
        <f aca="false">IF($A22="",0,SUMIFS(บันทึกรายการ!$E$2:$E$5000,บันทึกรายการ!$C$2:$C$5000,$A22,บันทึกรายการ!$A$2:$A$5000,"&gt;="&amp;DATE(สรุปรายเดือน!$B$3,10,1),บันทึกรายการ!$A$2:$A$5000,"&lt;"&amp;DATE(สรุปรายเดือน!$B$3,11,1)))</f>
        <v>0</v>
      </c>
      <c r="L22" s="42" t="n">
        <f aca="false">IF($A22="",0,SUMIFS(บันทึกรายการ!$E$2:$E$5000,บันทึกรายการ!$C$2:$C$5000,$A22,บันทึกรายการ!$A$2:$A$5000,"&gt;="&amp;DATE(สรุปรายเดือน!$B$3,11,1),บันทึกรายการ!$A$2:$A$5000,"&lt;"&amp;DATE(สรุปรายเดือน!$B$3,12,1)))</f>
        <v>0</v>
      </c>
      <c r="M22" s="42" t="n">
        <f aca="false">IF($A22="",0,SUMIFS(บันทึกรายการ!$E$2:$E$5000,บันทึกรายการ!$C$2:$C$5000,$A22,บันทึกรายการ!$A$2:$A$5000,"&gt;="&amp;DATE(สรุปรายเดือน!$B$3,12,1),บันทึกรายการ!$A$2:$A$5000,"&lt;"&amp;DATE(สรุปรายเดือน!$B$3,13,1)))</f>
        <v>0</v>
      </c>
      <c r="N22" s="43" t="n">
        <f aca="false">SUM(B22:M22)</f>
        <v>0</v>
      </c>
    </row>
    <row r="23" customFormat="false" ht="15" hidden="false" customHeight="false" outlineLevel="0" collapsed="false">
      <c r="A23" s="41" t="str">
        <f aca="false">IF(หมวด!B5="","",หมวด!B5)</f>
        <v>ค่าส่ง/แพ็กของ</v>
      </c>
      <c r="B23" s="42" t="n">
        <f aca="false">IF($A23="",0,SUMIFS(บันทึกรายการ!$E$2:$E$5000,บันทึกรายการ!$C$2:$C$5000,$A23,บันทึกรายการ!$A$2:$A$5000,"&gt;="&amp;DATE(สรุปรายเดือน!$B$3,1,1),บันทึกรายการ!$A$2:$A$5000,"&lt;"&amp;DATE(สรุปรายเดือน!$B$3,2,1)))</f>
        <v>0</v>
      </c>
      <c r="C23" s="42" t="n">
        <f aca="false">IF($A23="",0,SUMIFS(บันทึกรายการ!$E$2:$E$5000,บันทึกรายการ!$C$2:$C$5000,$A23,บันทึกรายการ!$A$2:$A$5000,"&gt;="&amp;DATE(สรุปรายเดือน!$B$3,2,1),บันทึกรายการ!$A$2:$A$5000,"&lt;"&amp;DATE(สรุปรายเดือน!$B$3,3,1)))</f>
        <v>0</v>
      </c>
      <c r="D23" s="42" t="n">
        <f aca="false">IF($A23="",0,SUMIFS(บันทึกรายการ!$E$2:$E$5000,บันทึกรายการ!$C$2:$C$5000,$A23,บันทึกรายการ!$A$2:$A$5000,"&gt;="&amp;DATE(สรุปรายเดือน!$B$3,3,1),บันทึกรายการ!$A$2:$A$5000,"&lt;"&amp;DATE(สรุปรายเดือน!$B$3,4,1)))</f>
        <v>0</v>
      </c>
      <c r="E23" s="42" t="n">
        <f aca="false">IF($A23="",0,SUMIFS(บันทึกรายการ!$E$2:$E$5000,บันทึกรายการ!$C$2:$C$5000,$A23,บันทึกรายการ!$A$2:$A$5000,"&gt;="&amp;DATE(สรุปรายเดือน!$B$3,4,1),บันทึกรายการ!$A$2:$A$5000,"&lt;"&amp;DATE(สรุปรายเดือน!$B$3,5,1)))</f>
        <v>0</v>
      </c>
      <c r="F23" s="42" t="n">
        <f aca="false">IF($A23="",0,SUMIFS(บันทึกรายการ!$E$2:$E$5000,บันทึกรายการ!$C$2:$C$5000,$A23,บันทึกรายการ!$A$2:$A$5000,"&gt;="&amp;DATE(สรุปรายเดือน!$B$3,5,1),บันทึกรายการ!$A$2:$A$5000,"&lt;"&amp;DATE(สรุปรายเดือน!$B$3,6,1)))</f>
        <v>0</v>
      </c>
      <c r="G23" s="42" t="n">
        <f aca="false">IF($A23="",0,SUMIFS(บันทึกรายการ!$E$2:$E$5000,บันทึกรายการ!$C$2:$C$5000,$A23,บันทึกรายการ!$A$2:$A$5000,"&gt;="&amp;DATE(สรุปรายเดือน!$B$3,6,1),บันทึกรายการ!$A$2:$A$5000,"&lt;"&amp;DATE(สรุปรายเดือน!$B$3,7,1)))</f>
        <v>0</v>
      </c>
      <c r="H23" s="42" t="n">
        <f aca="false">IF($A23="",0,SUMIFS(บันทึกรายการ!$E$2:$E$5000,บันทึกรายการ!$C$2:$C$5000,$A23,บันทึกรายการ!$A$2:$A$5000,"&gt;="&amp;DATE(สรุปรายเดือน!$B$3,7,1),บันทึกรายการ!$A$2:$A$5000,"&lt;"&amp;DATE(สรุปรายเดือน!$B$3,8,1)))</f>
        <v>0</v>
      </c>
      <c r="I23" s="42" t="n">
        <f aca="false">IF($A23="",0,SUMIFS(บันทึกรายการ!$E$2:$E$5000,บันทึกรายการ!$C$2:$C$5000,$A23,บันทึกรายการ!$A$2:$A$5000,"&gt;="&amp;DATE(สรุปรายเดือน!$B$3,8,1),บันทึกรายการ!$A$2:$A$5000,"&lt;"&amp;DATE(สรุปรายเดือน!$B$3,9,1)))</f>
        <v>0</v>
      </c>
      <c r="J23" s="42" t="n">
        <f aca="false">IF($A23="",0,SUMIFS(บันทึกรายการ!$E$2:$E$5000,บันทึกรายการ!$C$2:$C$5000,$A23,บันทึกรายการ!$A$2:$A$5000,"&gt;="&amp;DATE(สรุปรายเดือน!$B$3,9,1),บันทึกรายการ!$A$2:$A$5000,"&lt;"&amp;DATE(สรุปรายเดือน!$B$3,10,1)))</f>
        <v>0</v>
      </c>
      <c r="K23" s="42" t="n">
        <f aca="false">IF($A23="",0,SUMIFS(บันทึกรายการ!$E$2:$E$5000,บันทึกรายการ!$C$2:$C$5000,$A23,บันทึกรายการ!$A$2:$A$5000,"&gt;="&amp;DATE(สรุปรายเดือน!$B$3,10,1),บันทึกรายการ!$A$2:$A$5000,"&lt;"&amp;DATE(สรุปรายเดือน!$B$3,11,1)))</f>
        <v>0</v>
      </c>
      <c r="L23" s="42" t="n">
        <f aca="false">IF($A23="",0,SUMIFS(บันทึกรายการ!$E$2:$E$5000,บันทึกรายการ!$C$2:$C$5000,$A23,บันทึกรายการ!$A$2:$A$5000,"&gt;="&amp;DATE(สรุปรายเดือน!$B$3,11,1),บันทึกรายการ!$A$2:$A$5000,"&lt;"&amp;DATE(สรุปรายเดือน!$B$3,12,1)))</f>
        <v>0</v>
      </c>
      <c r="M23" s="42" t="n">
        <f aca="false">IF($A23="",0,SUMIFS(บันทึกรายการ!$E$2:$E$5000,บันทึกรายการ!$C$2:$C$5000,$A23,บันทึกรายการ!$A$2:$A$5000,"&gt;="&amp;DATE(สรุปรายเดือน!$B$3,12,1),บันทึกรายการ!$A$2:$A$5000,"&lt;"&amp;DATE(สรุปรายเดือน!$B$3,13,1)))</f>
        <v>0</v>
      </c>
      <c r="N23" s="43" t="n">
        <f aca="false">SUM(B23:M23)</f>
        <v>0</v>
      </c>
    </row>
    <row r="24" customFormat="false" ht="15" hidden="false" customHeight="false" outlineLevel="0" collapsed="false">
      <c r="A24" s="41" t="str">
        <f aca="false">IF(หมวด!B6="","",หมวด!B6)</f>
        <v>เดินทาง/น้ำมัน</v>
      </c>
      <c r="B24" s="42" t="n">
        <f aca="false">IF($A24="",0,SUMIFS(บันทึกรายการ!$E$2:$E$5000,บันทึกรายการ!$C$2:$C$5000,$A24,บันทึกรายการ!$A$2:$A$5000,"&gt;="&amp;DATE(สรุปรายเดือน!$B$3,1,1),บันทึกรายการ!$A$2:$A$5000,"&lt;"&amp;DATE(สรุปรายเดือน!$B$3,2,1)))</f>
        <v>0</v>
      </c>
      <c r="C24" s="42" t="n">
        <f aca="false">IF($A24="",0,SUMIFS(บันทึกรายการ!$E$2:$E$5000,บันทึกรายการ!$C$2:$C$5000,$A24,บันทึกรายการ!$A$2:$A$5000,"&gt;="&amp;DATE(สรุปรายเดือน!$B$3,2,1),บันทึกรายการ!$A$2:$A$5000,"&lt;"&amp;DATE(สรุปรายเดือน!$B$3,3,1)))</f>
        <v>0</v>
      </c>
      <c r="D24" s="42" t="n">
        <f aca="false">IF($A24="",0,SUMIFS(บันทึกรายการ!$E$2:$E$5000,บันทึกรายการ!$C$2:$C$5000,$A24,บันทึกรายการ!$A$2:$A$5000,"&gt;="&amp;DATE(สรุปรายเดือน!$B$3,3,1),บันทึกรายการ!$A$2:$A$5000,"&lt;"&amp;DATE(สรุปรายเดือน!$B$3,4,1)))</f>
        <v>0</v>
      </c>
      <c r="E24" s="42" t="n">
        <f aca="false">IF($A24="",0,SUMIFS(บันทึกรายการ!$E$2:$E$5000,บันทึกรายการ!$C$2:$C$5000,$A24,บันทึกรายการ!$A$2:$A$5000,"&gt;="&amp;DATE(สรุปรายเดือน!$B$3,4,1),บันทึกรายการ!$A$2:$A$5000,"&lt;"&amp;DATE(สรุปรายเดือน!$B$3,5,1)))</f>
        <v>0</v>
      </c>
      <c r="F24" s="42" t="n">
        <f aca="false">IF($A24="",0,SUMIFS(บันทึกรายการ!$E$2:$E$5000,บันทึกรายการ!$C$2:$C$5000,$A24,บันทึกรายการ!$A$2:$A$5000,"&gt;="&amp;DATE(สรุปรายเดือน!$B$3,5,1),บันทึกรายการ!$A$2:$A$5000,"&lt;"&amp;DATE(สรุปรายเดือน!$B$3,6,1)))</f>
        <v>0</v>
      </c>
      <c r="G24" s="42" t="n">
        <f aca="false">IF($A24="",0,SUMIFS(บันทึกรายการ!$E$2:$E$5000,บันทึกรายการ!$C$2:$C$5000,$A24,บันทึกรายการ!$A$2:$A$5000,"&gt;="&amp;DATE(สรุปรายเดือน!$B$3,6,1),บันทึกรายการ!$A$2:$A$5000,"&lt;"&amp;DATE(สรุปรายเดือน!$B$3,7,1)))</f>
        <v>0</v>
      </c>
      <c r="H24" s="42" t="n">
        <f aca="false">IF($A24="",0,SUMIFS(บันทึกรายการ!$E$2:$E$5000,บันทึกรายการ!$C$2:$C$5000,$A24,บันทึกรายการ!$A$2:$A$5000,"&gt;="&amp;DATE(สรุปรายเดือน!$B$3,7,1),บันทึกรายการ!$A$2:$A$5000,"&lt;"&amp;DATE(สรุปรายเดือน!$B$3,8,1)))</f>
        <v>0</v>
      </c>
      <c r="I24" s="42" t="n">
        <f aca="false">IF($A24="",0,SUMIFS(บันทึกรายการ!$E$2:$E$5000,บันทึกรายการ!$C$2:$C$5000,$A24,บันทึกรายการ!$A$2:$A$5000,"&gt;="&amp;DATE(สรุปรายเดือน!$B$3,8,1),บันทึกรายการ!$A$2:$A$5000,"&lt;"&amp;DATE(สรุปรายเดือน!$B$3,9,1)))</f>
        <v>0</v>
      </c>
      <c r="J24" s="42" t="n">
        <f aca="false">IF($A24="",0,SUMIFS(บันทึกรายการ!$E$2:$E$5000,บันทึกรายการ!$C$2:$C$5000,$A24,บันทึกรายการ!$A$2:$A$5000,"&gt;="&amp;DATE(สรุปรายเดือน!$B$3,9,1),บันทึกรายการ!$A$2:$A$5000,"&lt;"&amp;DATE(สรุปรายเดือน!$B$3,10,1)))</f>
        <v>0</v>
      </c>
      <c r="K24" s="42" t="n">
        <f aca="false">IF($A24="",0,SUMIFS(บันทึกรายการ!$E$2:$E$5000,บันทึกรายการ!$C$2:$C$5000,$A24,บันทึกรายการ!$A$2:$A$5000,"&gt;="&amp;DATE(สรุปรายเดือน!$B$3,10,1),บันทึกรายการ!$A$2:$A$5000,"&lt;"&amp;DATE(สรุปรายเดือน!$B$3,11,1)))</f>
        <v>0</v>
      </c>
      <c r="L24" s="42" t="n">
        <f aca="false">IF($A24="",0,SUMIFS(บันทึกรายการ!$E$2:$E$5000,บันทึกรายการ!$C$2:$C$5000,$A24,บันทึกรายการ!$A$2:$A$5000,"&gt;="&amp;DATE(สรุปรายเดือน!$B$3,11,1),บันทึกรายการ!$A$2:$A$5000,"&lt;"&amp;DATE(สรุปรายเดือน!$B$3,12,1)))</f>
        <v>0</v>
      </c>
      <c r="M24" s="42" t="n">
        <f aca="false">IF($A24="",0,SUMIFS(บันทึกรายการ!$E$2:$E$5000,บันทึกรายการ!$C$2:$C$5000,$A24,บันทึกรายการ!$A$2:$A$5000,"&gt;="&amp;DATE(สรุปรายเดือน!$B$3,12,1),บันทึกรายการ!$A$2:$A$5000,"&lt;"&amp;DATE(สรุปรายเดือน!$B$3,13,1)))</f>
        <v>0</v>
      </c>
      <c r="N24" s="43" t="n">
        <f aca="false">SUM(B24:M24)</f>
        <v>0</v>
      </c>
    </row>
    <row r="25" customFormat="false" ht="15" hidden="false" customHeight="false" outlineLevel="0" collapsed="false">
      <c r="A25" s="41" t="str">
        <f aca="false">IF(หมวด!B7="","",หมวด!B7)</f>
        <v>น้ำ/ไฟ/เน็ต</v>
      </c>
      <c r="B25" s="42" t="n">
        <f aca="false">IF($A25="",0,SUMIFS(บันทึกรายการ!$E$2:$E$5000,บันทึกรายการ!$C$2:$C$5000,$A25,บันทึกรายการ!$A$2:$A$5000,"&gt;="&amp;DATE(สรุปรายเดือน!$B$3,1,1),บันทึกรายการ!$A$2:$A$5000,"&lt;"&amp;DATE(สรุปรายเดือน!$B$3,2,1)))</f>
        <v>0</v>
      </c>
      <c r="C25" s="42" t="n">
        <f aca="false">IF($A25="",0,SUMIFS(บันทึกรายการ!$E$2:$E$5000,บันทึกรายการ!$C$2:$C$5000,$A25,บันทึกรายการ!$A$2:$A$5000,"&gt;="&amp;DATE(สรุปรายเดือน!$B$3,2,1),บันทึกรายการ!$A$2:$A$5000,"&lt;"&amp;DATE(สรุปรายเดือน!$B$3,3,1)))</f>
        <v>0</v>
      </c>
      <c r="D25" s="42" t="n">
        <f aca="false">IF($A25="",0,SUMIFS(บันทึกรายการ!$E$2:$E$5000,บันทึกรายการ!$C$2:$C$5000,$A25,บันทึกรายการ!$A$2:$A$5000,"&gt;="&amp;DATE(สรุปรายเดือน!$B$3,3,1),บันทึกรายการ!$A$2:$A$5000,"&lt;"&amp;DATE(สรุปรายเดือน!$B$3,4,1)))</f>
        <v>0</v>
      </c>
      <c r="E25" s="42" t="n">
        <f aca="false">IF($A25="",0,SUMIFS(บันทึกรายการ!$E$2:$E$5000,บันทึกรายการ!$C$2:$C$5000,$A25,บันทึกรายการ!$A$2:$A$5000,"&gt;="&amp;DATE(สรุปรายเดือน!$B$3,4,1),บันทึกรายการ!$A$2:$A$5000,"&lt;"&amp;DATE(สรุปรายเดือน!$B$3,5,1)))</f>
        <v>0</v>
      </c>
      <c r="F25" s="42" t="n">
        <f aca="false">IF($A25="",0,SUMIFS(บันทึกรายการ!$E$2:$E$5000,บันทึกรายการ!$C$2:$C$5000,$A25,บันทึกรายการ!$A$2:$A$5000,"&gt;="&amp;DATE(สรุปรายเดือน!$B$3,5,1),บันทึกรายการ!$A$2:$A$5000,"&lt;"&amp;DATE(สรุปรายเดือน!$B$3,6,1)))</f>
        <v>0</v>
      </c>
      <c r="G25" s="42" t="n">
        <f aca="false">IF($A25="",0,SUMIFS(บันทึกรายการ!$E$2:$E$5000,บันทึกรายการ!$C$2:$C$5000,$A25,บันทึกรายการ!$A$2:$A$5000,"&gt;="&amp;DATE(สรุปรายเดือน!$B$3,6,1),บันทึกรายการ!$A$2:$A$5000,"&lt;"&amp;DATE(สรุปรายเดือน!$B$3,7,1)))</f>
        <v>0</v>
      </c>
      <c r="H25" s="42" t="n">
        <f aca="false">IF($A25="",0,SUMIFS(บันทึกรายการ!$E$2:$E$5000,บันทึกรายการ!$C$2:$C$5000,$A25,บันทึกรายการ!$A$2:$A$5000,"&gt;="&amp;DATE(สรุปรายเดือน!$B$3,7,1),บันทึกรายการ!$A$2:$A$5000,"&lt;"&amp;DATE(สรุปรายเดือน!$B$3,8,1)))</f>
        <v>0</v>
      </c>
      <c r="I25" s="42" t="n">
        <f aca="false">IF($A25="",0,SUMIFS(บันทึกรายการ!$E$2:$E$5000,บันทึกรายการ!$C$2:$C$5000,$A25,บันทึกรายการ!$A$2:$A$5000,"&gt;="&amp;DATE(สรุปรายเดือน!$B$3,8,1),บันทึกรายการ!$A$2:$A$5000,"&lt;"&amp;DATE(สรุปรายเดือน!$B$3,9,1)))</f>
        <v>0</v>
      </c>
      <c r="J25" s="42" t="n">
        <f aca="false">IF($A25="",0,SUMIFS(บันทึกรายการ!$E$2:$E$5000,บันทึกรายการ!$C$2:$C$5000,$A25,บันทึกรายการ!$A$2:$A$5000,"&gt;="&amp;DATE(สรุปรายเดือน!$B$3,9,1),บันทึกรายการ!$A$2:$A$5000,"&lt;"&amp;DATE(สรุปรายเดือน!$B$3,10,1)))</f>
        <v>0</v>
      </c>
      <c r="K25" s="42" t="n">
        <f aca="false">IF($A25="",0,SUMIFS(บันทึกรายการ!$E$2:$E$5000,บันทึกรายการ!$C$2:$C$5000,$A25,บันทึกรายการ!$A$2:$A$5000,"&gt;="&amp;DATE(สรุปรายเดือน!$B$3,10,1),บันทึกรายการ!$A$2:$A$5000,"&lt;"&amp;DATE(สรุปรายเดือน!$B$3,11,1)))</f>
        <v>0</v>
      </c>
      <c r="L25" s="42" t="n">
        <f aca="false">IF($A25="",0,SUMIFS(บันทึกรายการ!$E$2:$E$5000,บันทึกรายการ!$C$2:$C$5000,$A25,บันทึกรายการ!$A$2:$A$5000,"&gt;="&amp;DATE(สรุปรายเดือน!$B$3,11,1),บันทึกรายการ!$A$2:$A$5000,"&lt;"&amp;DATE(สรุปรายเดือน!$B$3,12,1)))</f>
        <v>0</v>
      </c>
      <c r="M25" s="42" t="n">
        <f aca="false">IF($A25="",0,SUMIFS(บันทึกรายการ!$E$2:$E$5000,บันทึกรายการ!$C$2:$C$5000,$A25,บันทึกรายการ!$A$2:$A$5000,"&gt;="&amp;DATE(สรุปรายเดือน!$B$3,12,1),บันทึกรายการ!$A$2:$A$5000,"&lt;"&amp;DATE(สรุปรายเดือน!$B$3,13,1)))</f>
        <v>0</v>
      </c>
      <c r="N25" s="43" t="n">
        <f aca="false">SUM(B25:M25)</f>
        <v>0</v>
      </c>
    </row>
    <row r="26" customFormat="false" ht="15" hidden="false" customHeight="false" outlineLevel="0" collapsed="false">
      <c r="A26" s="41" t="str">
        <f aca="false">IF(หมวด!B8="","",หมวด!B8)</f>
        <v>ค่าเช่า</v>
      </c>
      <c r="B26" s="42" t="n">
        <f aca="false">IF($A26="",0,SUMIFS(บันทึกรายการ!$E$2:$E$5000,บันทึกรายการ!$C$2:$C$5000,$A26,บันทึกรายการ!$A$2:$A$5000,"&gt;="&amp;DATE(สรุปรายเดือน!$B$3,1,1),บันทึกรายการ!$A$2:$A$5000,"&lt;"&amp;DATE(สรุปรายเดือน!$B$3,2,1)))</f>
        <v>0</v>
      </c>
      <c r="C26" s="42" t="n">
        <f aca="false">IF($A26="",0,SUMIFS(บันทึกรายการ!$E$2:$E$5000,บันทึกรายการ!$C$2:$C$5000,$A26,บันทึกรายการ!$A$2:$A$5000,"&gt;="&amp;DATE(สรุปรายเดือน!$B$3,2,1),บันทึกรายการ!$A$2:$A$5000,"&lt;"&amp;DATE(สรุปรายเดือน!$B$3,3,1)))</f>
        <v>0</v>
      </c>
      <c r="D26" s="42" t="n">
        <f aca="false">IF($A26="",0,SUMIFS(บันทึกรายการ!$E$2:$E$5000,บันทึกรายการ!$C$2:$C$5000,$A26,บันทึกรายการ!$A$2:$A$5000,"&gt;="&amp;DATE(สรุปรายเดือน!$B$3,3,1),บันทึกรายการ!$A$2:$A$5000,"&lt;"&amp;DATE(สรุปรายเดือน!$B$3,4,1)))</f>
        <v>0</v>
      </c>
      <c r="E26" s="42" t="n">
        <f aca="false">IF($A26="",0,SUMIFS(บันทึกรายการ!$E$2:$E$5000,บันทึกรายการ!$C$2:$C$5000,$A26,บันทึกรายการ!$A$2:$A$5000,"&gt;="&amp;DATE(สรุปรายเดือน!$B$3,4,1),บันทึกรายการ!$A$2:$A$5000,"&lt;"&amp;DATE(สรุปรายเดือน!$B$3,5,1)))</f>
        <v>0</v>
      </c>
      <c r="F26" s="42" t="n">
        <f aca="false">IF($A26="",0,SUMIFS(บันทึกรายการ!$E$2:$E$5000,บันทึกรายการ!$C$2:$C$5000,$A26,บันทึกรายการ!$A$2:$A$5000,"&gt;="&amp;DATE(สรุปรายเดือน!$B$3,5,1),บันทึกรายการ!$A$2:$A$5000,"&lt;"&amp;DATE(สรุปรายเดือน!$B$3,6,1)))</f>
        <v>0</v>
      </c>
      <c r="G26" s="42" t="n">
        <f aca="false">IF($A26="",0,SUMIFS(บันทึกรายการ!$E$2:$E$5000,บันทึกรายการ!$C$2:$C$5000,$A26,บันทึกรายการ!$A$2:$A$5000,"&gt;="&amp;DATE(สรุปรายเดือน!$B$3,6,1),บันทึกรายการ!$A$2:$A$5000,"&lt;"&amp;DATE(สรุปรายเดือน!$B$3,7,1)))</f>
        <v>0</v>
      </c>
      <c r="H26" s="42" t="n">
        <f aca="false">IF($A26="",0,SUMIFS(บันทึกรายการ!$E$2:$E$5000,บันทึกรายการ!$C$2:$C$5000,$A26,บันทึกรายการ!$A$2:$A$5000,"&gt;="&amp;DATE(สรุปรายเดือน!$B$3,7,1),บันทึกรายการ!$A$2:$A$5000,"&lt;"&amp;DATE(สรุปรายเดือน!$B$3,8,1)))</f>
        <v>0</v>
      </c>
      <c r="I26" s="42" t="n">
        <f aca="false">IF($A26="",0,SUMIFS(บันทึกรายการ!$E$2:$E$5000,บันทึกรายการ!$C$2:$C$5000,$A26,บันทึกรายการ!$A$2:$A$5000,"&gt;="&amp;DATE(สรุปรายเดือน!$B$3,8,1),บันทึกรายการ!$A$2:$A$5000,"&lt;"&amp;DATE(สรุปรายเดือน!$B$3,9,1)))</f>
        <v>0</v>
      </c>
      <c r="J26" s="42" t="n">
        <f aca="false">IF($A26="",0,SUMIFS(บันทึกรายการ!$E$2:$E$5000,บันทึกรายการ!$C$2:$C$5000,$A26,บันทึกรายการ!$A$2:$A$5000,"&gt;="&amp;DATE(สรุปรายเดือน!$B$3,9,1),บันทึกรายการ!$A$2:$A$5000,"&lt;"&amp;DATE(สรุปรายเดือน!$B$3,10,1)))</f>
        <v>0</v>
      </c>
      <c r="K26" s="42" t="n">
        <f aca="false">IF($A26="",0,SUMIFS(บันทึกรายการ!$E$2:$E$5000,บันทึกรายการ!$C$2:$C$5000,$A26,บันทึกรายการ!$A$2:$A$5000,"&gt;="&amp;DATE(สรุปรายเดือน!$B$3,10,1),บันทึกรายการ!$A$2:$A$5000,"&lt;"&amp;DATE(สรุปรายเดือน!$B$3,11,1)))</f>
        <v>0</v>
      </c>
      <c r="L26" s="42" t="n">
        <f aca="false">IF($A26="",0,SUMIFS(บันทึกรายการ!$E$2:$E$5000,บันทึกรายการ!$C$2:$C$5000,$A26,บันทึกรายการ!$A$2:$A$5000,"&gt;="&amp;DATE(สรุปรายเดือน!$B$3,11,1),บันทึกรายการ!$A$2:$A$5000,"&lt;"&amp;DATE(สรุปรายเดือน!$B$3,12,1)))</f>
        <v>0</v>
      </c>
      <c r="M26" s="42" t="n">
        <f aca="false">IF($A26="",0,SUMIFS(บันทึกรายการ!$E$2:$E$5000,บันทึกรายการ!$C$2:$C$5000,$A26,บันทึกรายการ!$A$2:$A$5000,"&gt;="&amp;DATE(สรุปรายเดือน!$B$3,12,1),บันทึกรายการ!$A$2:$A$5000,"&lt;"&amp;DATE(สรุปรายเดือน!$B$3,13,1)))</f>
        <v>0</v>
      </c>
      <c r="N26" s="43" t="n">
        <f aca="false">SUM(B26:M26)</f>
        <v>0</v>
      </c>
    </row>
    <row r="27" customFormat="false" ht="15" hidden="false" customHeight="false" outlineLevel="0" collapsed="false">
      <c r="A27" s="41" t="str">
        <f aca="false">IF(หมวด!B9="","",หมวด!B9)</f>
        <v>ผ่อน/หนี้</v>
      </c>
      <c r="B27" s="42" t="n">
        <f aca="false">IF($A27="",0,SUMIFS(บันทึกรายการ!$E$2:$E$5000,บันทึกรายการ!$C$2:$C$5000,$A27,บันทึกรายการ!$A$2:$A$5000,"&gt;="&amp;DATE(สรุปรายเดือน!$B$3,1,1),บันทึกรายการ!$A$2:$A$5000,"&lt;"&amp;DATE(สรุปรายเดือน!$B$3,2,1)))</f>
        <v>0</v>
      </c>
      <c r="C27" s="42" t="n">
        <f aca="false">IF($A27="",0,SUMIFS(บันทึกรายการ!$E$2:$E$5000,บันทึกรายการ!$C$2:$C$5000,$A27,บันทึกรายการ!$A$2:$A$5000,"&gt;="&amp;DATE(สรุปรายเดือน!$B$3,2,1),บันทึกรายการ!$A$2:$A$5000,"&lt;"&amp;DATE(สรุปรายเดือน!$B$3,3,1)))</f>
        <v>0</v>
      </c>
      <c r="D27" s="42" t="n">
        <f aca="false">IF($A27="",0,SUMIFS(บันทึกรายการ!$E$2:$E$5000,บันทึกรายการ!$C$2:$C$5000,$A27,บันทึกรายการ!$A$2:$A$5000,"&gt;="&amp;DATE(สรุปรายเดือน!$B$3,3,1),บันทึกรายการ!$A$2:$A$5000,"&lt;"&amp;DATE(สรุปรายเดือน!$B$3,4,1)))</f>
        <v>0</v>
      </c>
      <c r="E27" s="42" t="n">
        <f aca="false">IF($A27="",0,SUMIFS(บันทึกรายการ!$E$2:$E$5000,บันทึกรายการ!$C$2:$C$5000,$A27,บันทึกรายการ!$A$2:$A$5000,"&gt;="&amp;DATE(สรุปรายเดือน!$B$3,4,1),บันทึกรายการ!$A$2:$A$5000,"&lt;"&amp;DATE(สรุปรายเดือน!$B$3,5,1)))</f>
        <v>0</v>
      </c>
      <c r="F27" s="42" t="n">
        <f aca="false">IF($A27="",0,SUMIFS(บันทึกรายการ!$E$2:$E$5000,บันทึกรายการ!$C$2:$C$5000,$A27,บันทึกรายการ!$A$2:$A$5000,"&gt;="&amp;DATE(สรุปรายเดือน!$B$3,5,1),บันทึกรายการ!$A$2:$A$5000,"&lt;"&amp;DATE(สรุปรายเดือน!$B$3,6,1)))</f>
        <v>0</v>
      </c>
      <c r="G27" s="42" t="n">
        <f aca="false">IF($A27="",0,SUMIFS(บันทึกรายการ!$E$2:$E$5000,บันทึกรายการ!$C$2:$C$5000,$A27,บันทึกรายการ!$A$2:$A$5000,"&gt;="&amp;DATE(สรุปรายเดือน!$B$3,6,1),บันทึกรายการ!$A$2:$A$5000,"&lt;"&amp;DATE(สรุปรายเดือน!$B$3,7,1)))</f>
        <v>0</v>
      </c>
      <c r="H27" s="42" t="n">
        <f aca="false">IF($A27="",0,SUMIFS(บันทึกรายการ!$E$2:$E$5000,บันทึกรายการ!$C$2:$C$5000,$A27,บันทึกรายการ!$A$2:$A$5000,"&gt;="&amp;DATE(สรุปรายเดือน!$B$3,7,1),บันทึกรายการ!$A$2:$A$5000,"&lt;"&amp;DATE(สรุปรายเดือน!$B$3,8,1)))</f>
        <v>0</v>
      </c>
      <c r="I27" s="42" t="n">
        <f aca="false">IF($A27="",0,SUMIFS(บันทึกรายการ!$E$2:$E$5000,บันทึกรายการ!$C$2:$C$5000,$A27,บันทึกรายการ!$A$2:$A$5000,"&gt;="&amp;DATE(สรุปรายเดือน!$B$3,8,1),บันทึกรายการ!$A$2:$A$5000,"&lt;"&amp;DATE(สรุปรายเดือน!$B$3,9,1)))</f>
        <v>0</v>
      </c>
      <c r="J27" s="42" t="n">
        <f aca="false">IF($A27="",0,SUMIFS(บันทึกรายการ!$E$2:$E$5000,บันทึกรายการ!$C$2:$C$5000,$A27,บันทึกรายการ!$A$2:$A$5000,"&gt;="&amp;DATE(สรุปรายเดือน!$B$3,9,1),บันทึกรายการ!$A$2:$A$5000,"&lt;"&amp;DATE(สรุปรายเดือน!$B$3,10,1)))</f>
        <v>0</v>
      </c>
      <c r="K27" s="42" t="n">
        <f aca="false">IF($A27="",0,SUMIFS(บันทึกรายการ!$E$2:$E$5000,บันทึกรายการ!$C$2:$C$5000,$A27,บันทึกรายการ!$A$2:$A$5000,"&gt;="&amp;DATE(สรุปรายเดือน!$B$3,10,1),บันทึกรายการ!$A$2:$A$5000,"&lt;"&amp;DATE(สรุปรายเดือน!$B$3,11,1)))</f>
        <v>0</v>
      </c>
      <c r="L27" s="42" t="n">
        <f aca="false">IF($A27="",0,SUMIFS(บันทึกรายการ!$E$2:$E$5000,บันทึกรายการ!$C$2:$C$5000,$A27,บันทึกรายการ!$A$2:$A$5000,"&gt;="&amp;DATE(สรุปรายเดือน!$B$3,11,1),บันทึกรายการ!$A$2:$A$5000,"&lt;"&amp;DATE(สรุปรายเดือน!$B$3,12,1)))</f>
        <v>0</v>
      </c>
      <c r="M27" s="42" t="n">
        <f aca="false">IF($A27="",0,SUMIFS(บันทึกรายการ!$E$2:$E$5000,บันทึกรายการ!$C$2:$C$5000,$A27,บันทึกรายการ!$A$2:$A$5000,"&gt;="&amp;DATE(สรุปรายเดือน!$B$3,12,1),บันทึกรายการ!$A$2:$A$5000,"&lt;"&amp;DATE(สรุปรายเดือน!$B$3,13,1)))</f>
        <v>0</v>
      </c>
      <c r="N27" s="43" t="n">
        <f aca="false">SUM(B27:M27)</f>
        <v>0</v>
      </c>
    </row>
    <row r="28" customFormat="false" ht="15" hidden="false" customHeight="false" outlineLevel="0" collapsed="false">
      <c r="A28" s="41" t="str">
        <f aca="false">IF(หมวด!B10="","",หมวด!B10)</f>
        <v>โฆษณา</v>
      </c>
      <c r="B28" s="42" t="n">
        <f aca="false">IF($A28="",0,SUMIFS(บันทึกรายการ!$E$2:$E$5000,บันทึกรายการ!$C$2:$C$5000,$A28,บันทึกรายการ!$A$2:$A$5000,"&gt;="&amp;DATE(สรุปรายเดือน!$B$3,1,1),บันทึกรายการ!$A$2:$A$5000,"&lt;"&amp;DATE(สรุปรายเดือน!$B$3,2,1)))</f>
        <v>0</v>
      </c>
      <c r="C28" s="42" t="n">
        <f aca="false">IF($A28="",0,SUMIFS(บันทึกรายการ!$E$2:$E$5000,บันทึกรายการ!$C$2:$C$5000,$A28,บันทึกรายการ!$A$2:$A$5000,"&gt;="&amp;DATE(สรุปรายเดือน!$B$3,2,1),บันทึกรายการ!$A$2:$A$5000,"&lt;"&amp;DATE(สรุปรายเดือน!$B$3,3,1)))</f>
        <v>0</v>
      </c>
      <c r="D28" s="42" t="n">
        <f aca="false">IF($A28="",0,SUMIFS(บันทึกรายการ!$E$2:$E$5000,บันทึกรายการ!$C$2:$C$5000,$A28,บันทึกรายการ!$A$2:$A$5000,"&gt;="&amp;DATE(สรุปรายเดือน!$B$3,3,1),บันทึกรายการ!$A$2:$A$5000,"&lt;"&amp;DATE(สรุปรายเดือน!$B$3,4,1)))</f>
        <v>0</v>
      </c>
      <c r="E28" s="42" t="n">
        <f aca="false">IF($A28="",0,SUMIFS(บันทึกรายการ!$E$2:$E$5000,บันทึกรายการ!$C$2:$C$5000,$A28,บันทึกรายการ!$A$2:$A$5000,"&gt;="&amp;DATE(สรุปรายเดือน!$B$3,4,1),บันทึกรายการ!$A$2:$A$5000,"&lt;"&amp;DATE(สรุปรายเดือน!$B$3,5,1)))</f>
        <v>0</v>
      </c>
      <c r="F28" s="42" t="n">
        <f aca="false">IF($A28="",0,SUMIFS(บันทึกรายการ!$E$2:$E$5000,บันทึกรายการ!$C$2:$C$5000,$A28,บันทึกรายการ!$A$2:$A$5000,"&gt;="&amp;DATE(สรุปรายเดือน!$B$3,5,1),บันทึกรายการ!$A$2:$A$5000,"&lt;"&amp;DATE(สรุปรายเดือน!$B$3,6,1)))</f>
        <v>0</v>
      </c>
      <c r="G28" s="42" t="n">
        <f aca="false">IF($A28="",0,SUMIFS(บันทึกรายการ!$E$2:$E$5000,บันทึกรายการ!$C$2:$C$5000,$A28,บันทึกรายการ!$A$2:$A$5000,"&gt;="&amp;DATE(สรุปรายเดือน!$B$3,6,1),บันทึกรายการ!$A$2:$A$5000,"&lt;"&amp;DATE(สรุปรายเดือน!$B$3,7,1)))</f>
        <v>0</v>
      </c>
      <c r="H28" s="42" t="n">
        <f aca="false">IF($A28="",0,SUMIFS(บันทึกรายการ!$E$2:$E$5000,บันทึกรายการ!$C$2:$C$5000,$A28,บันทึกรายการ!$A$2:$A$5000,"&gt;="&amp;DATE(สรุปรายเดือน!$B$3,7,1),บันทึกรายการ!$A$2:$A$5000,"&lt;"&amp;DATE(สรุปรายเดือน!$B$3,8,1)))</f>
        <v>0</v>
      </c>
      <c r="I28" s="42" t="n">
        <f aca="false">IF($A28="",0,SUMIFS(บันทึกรายการ!$E$2:$E$5000,บันทึกรายการ!$C$2:$C$5000,$A28,บันทึกรายการ!$A$2:$A$5000,"&gt;="&amp;DATE(สรุปรายเดือน!$B$3,8,1),บันทึกรายการ!$A$2:$A$5000,"&lt;"&amp;DATE(สรุปรายเดือน!$B$3,9,1)))</f>
        <v>0</v>
      </c>
      <c r="J28" s="42" t="n">
        <f aca="false">IF($A28="",0,SUMIFS(บันทึกรายการ!$E$2:$E$5000,บันทึกรายการ!$C$2:$C$5000,$A28,บันทึกรายการ!$A$2:$A$5000,"&gt;="&amp;DATE(สรุปรายเดือน!$B$3,9,1),บันทึกรายการ!$A$2:$A$5000,"&lt;"&amp;DATE(สรุปรายเดือน!$B$3,10,1)))</f>
        <v>0</v>
      </c>
      <c r="K28" s="42" t="n">
        <f aca="false">IF($A28="",0,SUMIFS(บันทึกรายการ!$E$2:$E$5000,บันทึกรายการ!$C$2:$C$5000,$A28,บันทึกรายการ!$A$2:$A$5000,"&gt;="&amp;DATE(สรุปรายเดือน!$B$3,10,1),บันทึกรายการ!$A$2:$A$5000,"&lt;"&amp;DATE(สรุปรายเดือน!$B$3,11,1)))</f>
        <v>0</v>
      </c>
      <c r="L28" s="42" t="n">
        <f aca="false">IF($A28="",0,SUMIFS(บันทึกรายการ!$E$2:$E$5000,บันทึกรายการ!$C$2:$C$5000,$A28,บันทึกรายการ!$A$2:$A$5000,"&gt;="&amp;DATE(สรุปรายเดือน!$B$3,11,1),บันทึกรายการ!$A$2:$A$5000,"&lt;"&amp;DATE(สรุปรายเดือน!$B$3,12,1)))</f>
        <v>0</v>
      </c>
      <c r="M28" s="42" t="n">
        <f aca="false">IF($A28="",0,SUMIFS(บันทึกรายการ!$E$2:$E$5000,บันทึกรายการ!$C$2:$C$5000,$A28,บันทึกรายการ!$A$2:$A$5000,"&gt;="&amp;DATE(สรุปรายเดือน!$B$3,12,1),บันทึกรายการ!$A$2:$A$5000,"&lt;"&amp;DATE(สรุปรายเดือน!$B$3,13,1)))</f>
        <v>0</v>
      </c>
      <c r="N28" s="43" t="n">
        <f aca="false">SUM(B28:M28)</f>
        <v>0</v>
      </c>
    </row>
    <row r="29" customFormat="false" ht="15" hidden="false" customHeight="false" outlineLevel="0" collapsed="false">
      <c r="A29" s="41" t="str">
        <f aca="false">IF(หมวด!B11="","",หมวด!B11)</f>
        <v>อาหาร/ของใช้</v>
      </c>
      <c r="B29" s="42" t="n">
        <f aca="false">IF($A29="",0,SUMIFS(บันทึกรายการ!$E$2:$E$5000,บันทึกรายการ!$C$2:$C$5000,$A29,บันทึกรายการ!$A$2:$A$5000,"&gt;="&amp;DATE(สรุปรายเดือน!$B$3,1,1),บันทึกรายการ!$A$2:$A$5000,"&lt;"&amp;DATE(สรุปรายเดือน!$B$3,2,1)))</f>
        <v>0</v>
      </c>
      <c r="C29" s="42" t="n">
        <f aca="false">IF($A29="",0,SUMIFS(บันทึกรายการ!$E$2:$E$5000,บันทึกรายการ!$C$2:$C$5000,$A29,บันทึกรายการ!$A$2:$A$5000,"&gt;="&amp;DATE(สรุปรายเดือน!$B$3,2,1),บันทึกรายการ!$A$2:$A$5000,"&lt;"&amp;DATE(สรุปรายเดือน!$B$3,3,1)))</f>
        <v>0</v>
      </c>
      <c r="D29" s="42" t="n">
        <f aca="false">IF($A29="",0,SUMIFS(บันทึกรายการ!$E$2:$E$5000,บันทึกรายการ!$C$2:$C$5000,$A29,บันทึกรายการ!$A$2:$A$5000,"&gt;="&amp;DATE(สรุปรายเดือน!$B$3,3,1),บันทึกรายการ!$A$2:$A$5000,"&lt;"&amp;DATE(สรุปรายเดือน!$B$3,4,1)))</f>
        <v>0</v>
      </c>
      <c r="E29" s="42" t="n">
        <f aca="false">IF($A29="",0,SUMIFS(บันทึกรายการ!$E$2:$E$5000,บันทึกรายการ!$C$2:$C$5000,$A29,บันทึกรายการ!$A$2:$A$5000,"&gt;="&amp;DATE(สรุปรายเดือน!$B$3,4,1),บันทึกรายการ!$A$2:$A$5000,"&lt;"&amp;DATE(สรุปรายเดือน!$B$3,5,1)))</f>
        <v>0</v>
      </c>
      <c r="F29" s="42" t="n">
        <f aca="false">IF($A29="",0,SUMIFS(บันทึกรายการ!$E$2:$E$5000,บันทึกรายการ!$C$2:$C$5000,$A29,บันทึกรายการ!$A$2:$A$5000,"&gt;="&amp;DATE(สรุปรายเดือน!$B$3,5,1),บันทึกรายการ!$A$2:$A$5000,"&lt;"&amp;DATE(สรุปรายเดือน!$B$3,6,1)))</f>
        <v>0</v>
      </c>
      <c r="G29" s="42" t="n">
        <f aca="false">IF($A29="",0,SUMIFS(บันทึกรายการ!$E$2:$E$5000,บันทึกรายการ!$C$2:$C$5000,$A29,บันทึกรายการ!$A$2:$A$5000,"&gt;="&amp;DATE(สรุปรายเดือน!$B$3,6,1),บันทึกรายการ!$A$2:$A$5000,"&lt;"&amp;DATE(สรุปรายเดือน!$B$3,7,1)))</f>
        <v>0</v>
      </c>
      <c r="H29" s="42" t="n">
        <f aca="false">IF($A29="",0,SUMIFS(บันทึกรายการ!$E$2:$E$5000,บันทึกรายการ!$C$2:$C$5000,$A29,บันทึกรายการ!$A$2:$A$5000,"&gt;="&amp;DATE(สรุปรายเดือน!$B$3,7,1),บันทึกรายการ!$A$2:$A$5000,"&lt;"&amp;DATE(สรุปรายเดือน!$B$3,8,1)))</f>
        <v>0</v>
      </c>
      <c r="I29" s="42" t="n">
        <f aca="false">IF($A29="",0,SUMIFS(บันทึกรายการ!$E$2:$E$5000,บันทึกรายการ!$C$2:$C$5000,$A29,บันทึกรายการ!$A$2:$A$5000,"&gt;="&amp;DATE(สรุปรายเดือน!$B$3,8,1),บันทึกรายการ!$A$2:$A$5000,"&lt;"&amp;DATE(สรุปรายเดือน!$B$3,9,1)))</f>
        <v>0</v>
      </c>
      <c r="J29" s="42" t="n">
        <f aca="false">IF($A29="",0,SUMIFS(บันทึกรายการ!$E$2:$E$5000,บันทึกรายการ!$C$2:$C$5000,$A29,บันทึกรายการ!$A$2:$A$5000,"&gt;="&amp;DATE(สรุปรายเดือน!$B$3,9,1),บันทึกรายการ!$A$2:$A$5000,"&lt;"&amp;DATE(สรุปรายเดือน!$B$3,10,1)))</f>
        <v>0</v>
      </c>
      <c r="K29" s="42" t="n">
        <f aca="false">IF($A29="",0,SUMIFS(บันทึกรายการ!$E$2:$E$5000,บันทึกรายการ!$C$2:$C$5000,$A29,บันทึกรายการ!$A$2:$A$5000,"&gt;="&amp;DATE(สรุปรายเดือน!$B$3,10,1),บันทึกรายการ!$A$2:$A$5000,"&lt;"&amp;DATE(สรุปรายเดือน!$B$3,11,1)))</f>
        <v>0</v>
      </c>
      <c r="L29" s="42" t="n">
        <f aca="false">IF($A29="",0,SUMIFS(บันทึกรายการ!$E$2:$E$5000,บันทึกรายการ!$C$2:$C$5000,$A29,บันทึกรายการ!$A$2:$A$5000,"&gt;="&amp;DATE(สรุปรายเดือน!$B$3,11,1),บันทึกรายการ!$A$2:$A$5000,"&lt;"&amp;DATE(สรุปรายเดือน!$B$3,12,1)))</f>
        <v>0</v>
      </c>
      <c r="M29" s="42" t="n">
        <f aca="false">IF($A29="",0,SUMIFS(บันทึกรายการ!$E$2:$E$5000,บันทึกรายการ!$C$2:$C$5000,$A29,บันทึกรายการ!$A$2:$A$5000,"&gt;="&amp;DATE(สรุปรายเดือน!$B$3,12,1),บันทึกรายการ!$A$2:$A$5000,"&lt;"&amp;DATE(สรุปรายเดือน!$B$3,13,1)))</f>
        <v>0</v>
      </c>
      <c r="N29" s="43" t="n">
        <f aca="false">SUM(B29:M29)</f>
        <v>0</v>
      </c>
    </row>
    <row r="30" customFormat="false" ht="15" hidden="false" customHeight="false" outlineLevel="0" collapsed="false">
      <c r="A30" s="41" t="str">
        <f aca="false">IF(หมวด!B12="","",หมวด!B12)</f>
        <v>อื่นๆ</v>
      </c>
      <c r="B30" s="42" t="n">
        <f aca="false">IF($A30="",0,SUMIFS(บันทึกรายการ!$E$2:$E$5000,บันทึกรายการ!$C$2:$C$5000,$A30,บันทึกรายการ!$A$2:$A$5000,"&gt;="&amp;DATE(สรุปรายเดือน!$B$3,1,1),บันทึกรายการ!$A$2:$A$5000,"&lt;"&amp;DATE(สรุปรายเดือน!$B$3,2,1)))</f>
        <v>0</v>
      </c>
      <c r="C30" s="42" t="n">
        <f aca="false">IF($A30="",0,SUMIFS(บันทึกรายการ!$E$2:$E$5000,บันทึกรายการ!$C$2:$C$5000,$A30,บันทึกรายการ!$A$2:$A$5000,"&gt;="&amp;DATE(สรุปรายเดือน!$B$3,2,1),บันทึกรายการ!$A$2:$A$5000,"&lt;"&amp;DATE(สรุปรายเดือน!$B$3,3,1)))</f>
        <v>0</v>
      </c>
      <c r="D30" s="42" t="n">
        <f aca="false">IF($A30="",0,SUMIFS(บันทึกรายการ!$E$2:$E$5000,บันทึกรายการ!$C$2:$C$5000,$A30,บันทึกรายการ!$A$2:$A$5000,"&gt;="&amp;DATE(สรุปรายเดือน!$B$3,3,1),บันทึกรายการ!$A$2:$A$5000,"&lt;"&amp;DATE(สรุปรายเดือน!$B$3,4,1)))</f>
        <v>0</v>
      </c>
      <c r="E30" s="42" t="n">
        <f aca="false">IF($A30="",0,SUMIFS(บันทึกรายการ!$E$2:$E$5000,บันทึกรายการ!$C$2:$C$5000,$A30,บันทึกรายการ!$A$2:$A$5000,"&gt;="&amp;DATE(สรุปรายเดือน!$B$3,4,1),บันทึกรายการ!$A$2:$A$5000,"&lt;"&amp;DATE(สรุปรายเดือน!$B$3,5,1)))</f>
        <v>0</v>
      </c>
      <c r="F30" s="42" t="n">
        <f aca="false">IF($A30="",0,SUMIFS(บันทึกรายการ!$E$2:$E$5000,บันทึกรายการ!$C$2:$C$5000,$A30,บันทึกรายการ!$A$2:$A$5000,"&gt;="&amp;DATE(สรุปรายเดือน!$B$3,5,1),บันทึกรายการ!$A$2:$A$5000,"&lt;"&amp;DATE(สรุปรายเดือน!$B$3,6,1)))</f>
        <v>0</v>
      </c>
      <c r="G30" s="42" t="n">
        <f aca="false">IF($A30="",0,SUMIFS(บันทึกรายการ!$E$2:$E$5000,บันทึกรายการ!$C$2:$C$5000,$A30,บันทึกรายการ!$A$2:$A$5000,"&gt;="&amp;DATE(สรุปรายเดือน!$B$3,6,1),บันทึกรายการ!$A$2:$A$5000,"&lt;"&amp;DATE(สรุปรายเดือน!$B$3,7,1)))</f>
        <v>0</v>
      </c>
      <c r="H30" s="42" t="n">
        <f aca="false">IF($A30="",0,SUMIFS(บันทึกรายการ!$E$2:$E$5000,บันทึกรายการ!$C$2:$C$5000,$A30,บันทึกรายการ!$A$2:$A$5000,"&gt;="&amp;DATE(สรุปรายเดือน!$B$3,7,1),บันทึกรายการ!$A$2:$A$5000,"&lt;"&amp;DATE(สรุปรายเดือน!$B$3,8,1)))</f>
        <v>0</v>
      </c>
      <c r="I30" s="42" t="n">
        <f aca="false">IF($A30="",0,SUMIFS(บันทึกรายการ!$E$2:$E$5000,บันทึกรายการ!$C$2:$C$5000,$A30,บันทึกรายการ!$A$2:$A$5000,"&gt;="&amp;DATE(สรุปรายเดือน!$B$3,8,1),บันทึกรายการ!$A$2:$A$5000,"&lt;"&amp;DATE(สรุปรายเดือน!$B$3,9,1)))</f>
        <v>0</v>
      </c>
      <c r="J30" s="42" t="n">
        <f aca="false">IF($A30="",0,SUMIFS(บันทึกรายการ!$E$2:$E$5000,บันทึกรายการ!$C$2:$C$5000,$A30,บันทึกรายการ!$A$2:$A$5000,"&gt;="&amp;DATE(สรุปรายเดือน!$B$3,9,1),บันทึกรายการ!$A$2:$A$5000,"&lt;"&amp;DATE(สรุปรายเดือน!$B$3,10,1)))</f>
        <v>0</v>
      </c>
      <c r="K30" s="42" t="n">
        <f aca="false">IF($A30="",0,SUMIFS(บันทึกรายการ!$E$2:$E$5000,บันทึกรายการ!$C$2:$C$5000,$A30,บันทึกรายการ!$A$2:$A$5000,"&gt;="&amp;DATE(สรุปรายเดือน!$B$3,10,1),บันทึกรายการ!$A$2:$A$5000,"&lt;"&amp;DATE(สรุปรายเดือน!$B$3,11,1)))</f>
        <v>0</v>
      </c>
      <c r="L30" s="42" t="n">
        <f aca="false">IF($A30="",0,SUMIFS(บันทึกรายการ!$E$2:$E$5000,บันทึกรายการ!$C$2:$C$5000,$A30,บันทึกรายการ!$A$2:$A$5000,"&gt;="&amp;DATE(สรุปรายเดือน!$B$3,11,1),บันทึกรายการ!$A$2:$A$5000,"&lt;"&amp;DATE(สรุปรายเดือน!$B$3,12,1)))</f>
        <v>0</v>
      </c>
      <c r="M30" s="42" t="n">
        <f aca="false">IF($A30="",0,SUMIFS(บันทึกรายการ!$E$2:$E$5000,บันทึกรายการ!$C$2:$C$5000,$A30,บันทึกรายการ!$A$2:$A$5000,"&gt;="&amp;DATE(สรุปรายเดือน!$B$3,12,1),บันทึกรายการ!$A$2:$A$5000,"&lt;"&amp;DATE(สรุปรายเดือน!$B$3,13,1)))</f>
        <v>0</v>
      </c>
      <c r="N30" s="43" t="n">
        <f aca="false">SUM(B30:M30)</f>
        <v>0</v>
      </c>
    </row>
    <row r="31" customFormat="false" ht="15" hidden="false" customHeight="false" outlineLevel="0" collapsed="false">
      <c r="A31" s="41" t="str">
        <f aca="false">IF(หมวด!B13="","",หมวด!B13)</f>
        <v/>
      </c>
      <c r="B31" s="42" t="n">
        <f aca="false">IF($A31="",0,SUMIFS(บันทึกรายการ!$E$2:$E$5000,บันทึกรายการ!$C$2:$C$5000,$A31,บันทึกรายการ!$A$2:$A$5000,"&gt;="&amp;DATE(สรุปรายเดือน!$B$3,1,1),บันทึกรายการ!$A$2:$A$5000,"&lt;"&amp;DATE(สรุปรายเดือน!$B$3,2,1)))</f>
        <v>0</v>
      </c>
      <c r="C31" s="42" t="n">
        <f aca="false">IF($A31="",0,SUMIFS(บันทึกรายการ!$E$2:$E$5000,บันทึกรายการ!$C$2:$C$5000,$A31,บันทึกรายการ!$A$2:$A$5000,"&gt;="&amp;DATE(สรุปรายเดือน!$B$3,2,1),บันทึกรายการ!$A$2:$A$5000,"&lt;"&amp;DATE(สรุปรายเดือน!$B$3,3,1)))</f>
        <v>0</v>
      </c>
      <c r="D31" s="42" t="n">
        <f aca="false">IF($A31="",0,SUMIFS(บันทึกรายการ!$E$2:$E$5000,บันทึกรายการ!$C$2:$C$5000,$A31,บันทึกรายการ!$A$2:$A$5000,"&gt;="&amp;DATE(สรุปรายเดือน!$B$3,3,1),บันทึกรายการ!$A$2:$A$5000,"&lt;"&amp;DATE(สรุปรายเดือน!$B$3,4,1)))</f>
        <v>0</v>
      </c>
      <c r="E31" s="42" t="n">
        <f aca="false">IF($A31="",0,SUMIFS(บันทึกรายการ!$E$2:$E$5000,บันทึกรายการ!$C$2:$C$5000,$A31,บันทึกรายการ!$A$2:$A$5000,"&gt;="&amp;DATE(สรุปรายเดือน!$B$3,4,1),บันทึกรายการ!$A$2:$A$5000,"&lt;"&amp;DATE(สรุปรายเดือน!$B$3,5,1)))</f>
        <v>0</v>
      </c>
      <c r="F31" s="42" t="n">
        <f aca="false">IF($A31="",0,SUMIFS(บันทึกรายการ!$E$2:$E$5000,บันทึกรายการ!$C$2:$C$5000,$A31,บันทึกรายการ!$A$2:$A$5000,"&gt;="&amp;DATE(สรุปรายเดือน!$B$3,5,1),บันทึกรายการ!$A$2:$A$5000,"&lt;"&amp;DATE(สรุปรายเดือน!$B$3,6,1)))</f>
        <v>0</v>
      </c>
      <c r="G31" s="42" t="n">
        <f aca="false">IF($A31="",0,SUMIFS(บันทึกรายการ!$E$2:$E$5000,บันทึกรายการ!$C$2:$C$5000,$A31,บันทึกรายการ!$A$2:$A$5000,"&gt;="&amp;DATE(สรุปรายเดือน!$B$3,6,1),บันทึกรายการ!$A$2:$A$5000,"&lt;"&amp;DATE(สรุปรายเดือน!$B$3,7,1)))</f>
        <v>0</v>
      </c>
      <c r="H31" s="42" t="n">
        <f aca="false">IF($A31="",0,SUMIFS(บันทึกรายการ!$E$2:$E$5000,บันทึกรายการ!$C$2:$C$5000,$A31,บันทึกรายการ!$A$2:$A$5000,"&gt;="&amp;DATE(สรุปรายเดือน!$B$3,7,1),บันทึกรายการ!$A$2:$A$5000,"&lt;"&amp;DATE(สรุปรายเดือน!$B$3,8,1)))</f>
        <v>0</v>
      </c>
      <c r="I31" s="42" t="n">
        <f aca="false">IF($A31="",0,SUMIFS(บันทึกรายการ!$E$2:$E$5000,บันทึกรายการ!$C$2:$C$5000,$A31,บันทึกรายการ!$A$2:$A$5000,"&gt;="&amp;DATE(สรุปรายเดือน!$B$3,8,1),บันทึกรายการ!$A$2:$A$5000,"&lt;"&amp;DATE(สรุปรายเดือน!$B$3,9,1)))</f>
        <v>0</v>
      </c>
      <c r="J31" s="42" t="n">
        <f aca="false">IF($A31="",0,SUMIFS(บันทึกรายการ!$E$2:$E$5000,บันทึกรายการ!$C$2:$C$5000,$A31,บันทึกรายการ!$A$2:$A$5000,"&gt;="&amp;DATE(สรุปรายเดือน!$B$3,9,1),บันทึกรายการ!$A$2:$A$5000,"&lt;"&amp;DATE(สรุปรายเดือน!$B$3,10,1)))</f>
        <v>0</v>
      </c>
      <c r="K31" s="42" t="n">
        <f aca="false">IF($A31="",0,SUMIFS(บันทึกรายการ!$E$2:$E$5000,บันทึกรายการ!$C$2:$C$5000,$A31,บันทึกรายการ!$A$2:$A$5000,"&gt;="&amp;DATE(สรุปรายเดือน!$B$3,10,1),บันทึกรายการ!$A$2:$A$5000,"&lt;"&amp;DATE(สรุปรายเดือน!$B$3,11,1)))</f>
        <v>0</v>
      </c>
      <c r="L31" s="42" t="n">
        <f aca="false">IF($A31="",0,SUMIFS(บันทึกรายการ!$E$2:$E$5000,บันทึกรายการ!$C$2:$C$5000,$A31,บันทึกรายการ!$A$2:$A$5000,"&gt;="&amp;DATE(สรุปรายเดือน!$B$3,11,1),บันทึกรายการ!$A$2:$A$5000,"&lt;"&amp;DATE(สรุปรายเดือน!$B$3,12,1)))</f>
        <v>0</v>
      </c>
      <c r="M31" s="42" t="n">
        <f aca="false">IF($A31="",0,SUMIFS(บันทึกรายการ!$E$2:$E$5000,บันทึกรายการ!$C$2:$C$5000,$A31,บันทึกรายการ!$A$2:$A$5000,"&gt;="&amp;DATE(สรุปรายเดือน!$B$3,12,1),บันทึกรายการ!$A$2:$A$5000,"&lt;"&amp;DATE(สรุปรายเดือน!$B$3,13,1)))</f>
        <v>0</v>
      </c>
      <c r="N31" s="43" t="n">
        <f aca="false">SUM(B31:M31)</f>
        <v>0</v>
      </c>
    </row>
    <row r="32" customFormat="false" ht="15" hidden="false" customHeight="false" outlineLevel="0" collapsed="false">
      <c r="A32" s="41" t="str">
        <f aca="false">IF(หมวด!B14="","",หมวด!B14)</f>
        <v/>
      </c>
      <c r="B32" s="42" t="n">
        <f aca="false">IF($A32="",0,SUMIFS(บันทึกรายการ!$E$2:$E$5000,บันทึกรายการ!$C$2:$C$5000,$A32,บันทึกรายการ!$A$2:$A$5000,"&gt;="&amp;DATE(สรุปรายเดือน!$B$3,1,1),บันทึกรายการ!$A$2:$A$5000,"&lt;"&amp;DATE(สรุปรายเดือน!$B$3,2,1)))</f>
        <v>0</v>
      </c>
      <c r="C32" s="42" t="n">
        <f aca="false">IF($A32="",0,SUMIFS(บันทึกรายการ!$E$2:$E$5000,บันทึกรายการ!$C$2:$C$5000,$A32,บันทึกรายการ!$A$2:$A$5000,"&gt;="&amp;DATE(สรุปรายเดือน!$B$3,2,1),บันทึกรายการ!$A$2:$A$5000,"&lt;"&amp;DATE(สรุปรายเดือน!$B$3,3,1)))</f>
        <v>0</v>
      </c>
      <c r="D32" s="42" t="n">
        <f aca="false">IF($A32="",0,SUMIFS(บันทึกรายการ!$E$2:$E$5000,บันทึกรายการ!$C$2:$C$5000,$A32,บันทึกรายการ!$A$2:$A$5000,"&gt;="&amp;DATE(สรุปรายเดือน!$B$3,3,1),บันทึกรายการ!$A$2:$A$5000,"&lt;"&amp;DATE(สรุปรายเดือน!$B$3,4,1)))</f>
        <v>0</v>
      </c>
      <c r="E32" s="42" t="n">
        <f aca="false">IF($A32="",0,SUMIFS(บันทึกรายการ!$E$2:$E$5000,บันทึกรายการ!$C$2:$C$5000,$A32,บันทึกรายการ!$A$2:$A$5000,"&gt;="&amp;DATE(สรุปรายเดือน!$B$3,4,1),บันทึกรายการ!$A$2:$A$5000,"&lt;"&amp;DATE(สรุปรายเดือน!$B$3,5,1)))</f>
        <v>0</v>
      </c>
      <c r="F32" s="42" t="n">
        <f aca="false">IF($A32="",0,SUMIFS(บันทึกรายการ!$E$2:$E$5000,บันทึกรายการ!$C$2:$C$5000,$A32,บันทึกรายการ!$A$2:$A$5000,"&gt;="&amp;DATE(สรุปรายเดือน!$B$3,5,1),บันทึกรายการ!$A$2:$A$5000,"&lt;"&amp;DATE(สรุปรายเดือน!$B$3,6,1)))</f>
        <v>0</v>
      </c>
      <c r="G32" s="42" t="n">
        <f aca="false">IF($A32="",0,SUMIFS(บันทึกรายการ!$E$2:$E$5000,บันทึกรายการ!$C$2:$C$5000,$A32,บันทึกรายการ!$A$2:$A$5000,"&gt;="&amp;DATE(สรุปรายเดือน!$B$3,6,1),บันทึกรายการ!$A$2:$A$5000,"&lt;"&amp;DATE(สรุปรายเดือน!$B$3,7,1)))</f>
        <v>0</v>
      </c>
      <c r="H32" s="42" t="n">
        <f aca="false">IF($A32="",0,SUMIFS(บันทึกรายการ!$E$2:$E$5000,บันทึกรายการ!$C$2:$C$5000,$A32,บันทึกรายการ!$A$2:$A$5000,"&gt;="&amp;DATE(สรุปรายเดือน!$B$3,7,1),บันทึกรายการ!$A$2:$A$5000,"&lt;"&amp;DATE(สรุปรายเดือน!$B$3,8,1)))</f>
        <v>0</v>
      </c>
      <c r="I32" s="42" t="n">
        <f aca="false">IF($A32="",0,SUMIFS(บันทึกรายการ!$E$2:$E$5000,บันทึกรายการ!$C$2:$C$5000,$A32,บันทึกรายการ!$A$2:$A$5000,"&gt;="&amp;DATE(สรุปรายเดือน!$B$3,8,1),บันทึกรายการ!$A$2:$A$5000,"&lt;"&amp;DATE(สรุปรายเดือน!$B$3,9,1)))</f>
        <v>0</v>
      </c>
      <c r="J32" s="42" t="n">
        <f aca="false">IF($A32="",0,SUMIFS(บันทึกรายการ!$E$2:$E$5000,บันทึกรายการ!$C$2:$C$5000,$A32,บันทึกรายการ!$A$2:$A$5000,"&gt;="&amp;DATE(สรุปรายเดือน!$B$3,9,1),บันทึกรายการ!$A$2:$A$5000,"&lt;"&amp;DATE(สรุปรายเดือน!$B$3,10,1)))</f>
        <v>0</v>
      </c>
      <c r="K32" s="42" t="n">
        <f aca="false">IF($A32="",0,SUMIFS(บันทึกรายการ!$E$2:$E$5000,บันทึกรายการ!$C$2:$C$5000,$A32,บันทึกรายการ!$A$2:$A$5000,"&gt;="&amp;DATE(สรุปรายเดือน!$B$3,10,1),บันทึกรายการ!$A$2:$A$5000,"&lt;"&amp;DATE(สรุปรายเดือน!$B$3,11,1)))</f>
        <v>0</v>
      </c>
      <c r="L32" s="42" t="n">
        <f aca="false">IF($A32="",0,SUMIFS(บันทึกรายการ!$E$2:$E$5000,บันทึกรายการ!$C$2:$C$5000,$A32,บันทึกรายการ!$A$2:$A$5000,"&gt;="&amp;DATE(สรุปรายเดือน!$B$3,11,1),บันทึกรายการ!$A$2:$A$5000,"&lt;"&amp;DATE(สรุปรายเดือน!$B$3,12,1)))</f>
        <v>0</v>
      </c>
      <c r="M32" s="42" t="n">
        <f aca="false">IF($A32="",0,SUMIFS(บันทึกรายการ!$E$2:$E$5000,บันทึกรายการ!$C$2:$C$5000,$A32,บันทึกรายการ!$A$2:$A$5000,"&gt;="&amp;DATE(สรุปรายเดือน!$B$3,12,1),บันทึกรายการ!$A$2:$A$5000,"&lt;"&amp;DATE(สรุปรายเดือน!$B$3,13,1)))</f>
        <v>0</v>
      </c>
      <c r="N32" s="43" t="n">
        <f aca="false">SUM(B32:M32)</f>
        <v>0</v>
      </c>
    </row>
    <row r="33" customFormat="false" ht="15" hidden="false" customHeight="false" outlineLevel="0" collapsed="false">
      <c r="A33" s="41" t="str">
        <f aca="false">IF(หมวด!B15="","",หมวด!B15)</f>
        <v/>
      </c>
      <c r="B33" s="42" t="n">
        <f aca="false">IF($A33="",0,SUMIFS(บันทึกรายการ!$E$2:$E$5000,บันทึกรายการ!$C$2:$C$5000,$A33,บันทึกรายการ!$A$2:$A$5000,"&gt;="&amp;DATE(สรุปรายเดือน!$B$3,1,1),บันทึกรายการ!$A$2:$A$5000,"&lt;"&amp;DATE(สรุปรายเดือน!$B$3,2,1)))</f>
        <v>0</v>
      </c>
      <c r="C33" s="42" t="n">
        <f aca="false">IF($A33="",0,SUMIFS(บันทึกรายการ!$E$2:$E$5000,บันทึกรายการ!$C$2:$C$5000,$A33,บันทึกรายการ!$A$2:$A$5000,"&gt;="&amp;DATE(สรุปรายเดือน!$B$3,2,1),บันทึกรายการ!$A$2:$A$5000,"&lt;"&amp;DATE(สรุปรายเดือน!$B$3,3,1)))</f>
        <v>0</v>
      </c>
      <c r="D33" s="42" t="n">
        <f aca="false">IF($A33="",0,SUMIFS(บันทึกรายการ!$E$2:$E$5000,บันทึกรายการ!$C$2:$C$5000,$A33,บันทึกรายการ!$A$2:$A$5000,"&gt;="&amp;DATE(สรุปรายเดือน!$B$3,3,1),บันทึกรายการ!$A$2:$A$5000,"&lt;"&amp;DATE(สรุปรายเดือน!$B$3,4,1)))</f>
        <v>0</v>
      </c>
      <c r="E33" s="42" t="n">
        <f aca="false">IF($A33="",0,SUMIFS(บันทึกรายการ!$E$2:$E$5000,บันทึกรายการ!$C$2:$C$5000,$A33,บันทึกรายการ!$A$2:$A$5000,"&gt;="&amp;DATE(สรุปรายเดือน!$B$3,4,1),บันทึกรายการ!$A$2:$A$5000,"&lt;"&amp;DATE(สรุปรายเดือน!$B$3,5,1)))</f>
        <v>0</v>
      </c>
      <c r="F33" s="42" t="n">
        <f aca="false">IF($A33="",0,SUMIFS(บันทึกรายการ!$E$2:$E$5000,บันทึกรายการ!$C$2:$C$5000,$A33,บันทึกรายการ!$A$2:$A$5000,"&gt;="&amp;DATE(สรุปรายเดือน!$B$3,5,1),บันทึกรายการ!$A$2:$A$5000,"&lt;"&amp;DATE(สรุปรายเดือน!$B$3,6,1)))</f>
        <v>0</v>
      </c>
      <c r="G33" s="42" t="n">
        <f aca="false">IF($A33="",0,SUMIFS(บันทึกรายการ!$E$2:$E$5000,บันทึกรายการ!$C$2:$C$5000,$A33,บันทึกรายการ!$A$2:$A$5000,"&gt;="&amp;DATE(สรุปรายเดือน!$B$3,6,1),บันทึกรายการ!$A$2:$A$5000,"&lt;"&amp;DATE(สรุปรายเดือน!$B$3,7,1)))</f>
        <v>0</v>
      </c>
      <c r="H33" s="42" t="n">
        <f aca="false">IF($A33="",0,SUMIFS(บันทึกรายการ!$E$2:$E$5000,บันทึกรายการ!$C$2:$C$5000,$A33,บันทึกรายการ!$A$2:$A$5000,"&gt;="&amp;DATE(สรุปรายเดือน!$B$3,7,1),บันทึกรายการ!$A$2:$A$5000,"&lt;"&amp;DATE(สรุปรายเดือน!$B$3,8,1)))</f>
        <v>0</v>
      </c>
      <c r="I33" s="42" t="n">
        <f aca="false">IF($A33="",0,SUMIFS(บันทึกรายการ!$E$2:$E$5000,บันทึกรายการ!$C$2:$C$5000,$A33,บันทึกรายการ!$A$2:$A$5000,"&gt;="&amp;DATE(สรุปรายเดือน!$B$3,8,1),บันทึกรายการ!$A$2:$A$5000,"&lt;"&amp;DATE(สรุปรายเดือน!$B$3,9,1)))</f>
        <v>0</v>
      </c>
      <c r="J33" s="42" t="n">
        <f aca="false">IF($A33="",0,SUMIFS(บันทึกรายการ!$E$2:$E$5000,บันทึกรายการ!$C$2:$C$5000,$A33,บันทึกรายการ!$A$2:$A$5000,"&gt;="&amp;DATE(สรุปรายเดือน!$B$3,9,1),บันทึกรายการ!$A$2:$A$5000,"&lt;"&amp;DATE(สรุปรายเดือน!$B$3,10,1)))</f>
        <v>0</v>
      </c>
      <c r="K33" s="42" t="n">
        <f aca="false">IF($A33="",0,SUMIFS(บันทึกรายการ!$E$2:$E$5000,บันทึกรายการ!$C$2:$C$5000,$A33,บันทึกรายการ!$A$2:$A$5000,"&gt;="&amp;DATE(สรุปรายเดือน!$B$3,10,1),บันทึกรายการ!$A$2:$A$5000,"&lt;"&amp;DATE(สรุปรายเดือน!$B$3,11,1)))</f>
        <v>0</v>
      </c>
      <c r="L33" s="42" t="n">
        <f aca="false">IF($A33="",0,SUMIFS(บันทึกรายการ!$E$2:$E$5000,บันทึกรายการ!$C$2:$C$5000,$A33,บันทึกรายการ!$A$2:$A$5000,"&gt;="&amp;DATE(สรุปรายเดือน!$B$3,11,1),บันทึกรายการ!$A$2:$A$5000,"&lt;"&amp;DATE(สรุปรายเดือน!$B$3,12,1)))</f>
        <v>0</v>
      </c>
      <c r="M33" s="42" t="n">
        <f aca="false">IF($A33="",0,SUMIFS(บันทึกรายการ!$E$2:$E$5000,บันทึกรายการ!$C$2:$C$5000,$A33,บันทึกรายการ!$A$2:$A$5000,"&gt;="&amp;DATE(สรุปรายเดือน!$B$3,12,1),บันทึกรายการ!$A$2:$A$5000,"&lt;"&amp;DATE(สรุปรายเดือน!$B$3,13,1)))</f>
        <v>0</v>
      </c>
      <c r="N33" s="43" t="n">
        <f aca="false">SUM(B33:M33)</f>
        <v>0</v>
      </c>
    </row>
    <row r="34" customFormat="false" ht="15" hidden="false" customHeight="false" outlineLevel="0" collapsed="false">
      <c r="A34" s="51" t="s">
        <v>74</v>
      </c>
      <c r="B34" s="52" t="n">
        <f aca="false">SUM(B20:B33)</f>
        <v>0</v>
      </c>
      <c r="C34" s="52" t="n">
        <f aca="false">SUM(C20:C33)</f>
        <v>0</v>
      </c>
      <c r="D34" s="52" t="n">
        <f aca="false">SUM(D20:D33)</f>
        <v>0</v>
      </c>
      <c r="E34" s="52" t="n">
        <f aca="false">SUM(E20:E33)</f>
        <v>0</v>
      </c>
      <c r="F34" s="52" t="n">
        <f aca="false">SUM(F20:F33)</f>
        <v>0</v>
      </c>
      <c r="G34" s="52" t="n">
        <f aca="false">SUM(G20:G33)</f>
        <v>0</v>
      </c>
      <c r="H34" s="52" t="n">
        <f aca="false">SUM(H20:H33)</f>
        <v>0</v>
      </c>
      <c r="I34" s="52" t="n">
        <f aca="false">SUM(I20:I33)</f>
        <v>0</v>
      </c>
      <c r="J34" s="52" t="n">
        <f aca="false">SUM(J20:J33)</f>
        <v>450</v>
      </c>
      <c r="K34" s="52" t="n">
        <f aca="false">SUM(K20:K33)</f>
        <v>0</v>
      </c>
      <c r="L34" s="52" t="n">
        <f aca="false">SUM(L20:L33)</f>
        <v>0</v>
      </c>
      <c r="M34" s="52" t="n">
        <f aca="false">SUM(M20:M33)</f>
        <v>0</v>
      </c>
      <c r="N34" s="52" t="n">
        <f aca="false">SUM(N20:N33)</f>
        <v>450</v>
      </c>
    </row>
    <row r="36" customFormat="false" ht="15" hidden="false" customHeight="false" outlineLevel="0" collapsed="false">
      <c r="A36" s="28" t="s">
        <v>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59E0B"/>
    <pageSetUpPr fitToPage="false"/>
  </sheetPr>
  <dimension ref="A1:G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2" min="1" style="0" width="26"/>
    <col collapsed="false" customWidth="true" hidden="false" outlineLevel="0" max="3" min="3" style="0" width="22"/>
    <col collapsed="false" customWidth="true" hidden="false" outlineLevel="0" max="4" min="4" style="0" width="3"/>
    <col collapsed="false" customWidth="true" hidden="false" outlineLevel="0" max="5" min="5" style="0" width="30"/>
    <col collapsed="false" customWidth="true" hidden="true" outlineLevel="0" max="6" min="6" style="0" width="13"/>
    <col collapsed="false" customWidth="true" hidden="true" outlineLevel="0" max="7" min="7" style="0" width="34"/>
  </cols>
  <sheetData>
    <row r="1" customFormat="false" ht="30" hidden="false" customHeight="true" outlineLevel="0" collapsed="false">
      <c r="A1" s="32" t="s">
        <v>76</v>
      </c>
      <c r="B1" s="53" t="s">
        <v>77</v>
      </c>
      <c r="C1" s="53" t="s">
        <v>78</v>
      </c>
      <c r="E1" s="32" t="s">
        <v>51</v>
      </c>
      <c r="G1" s="54" t="s">
        <v>79</v>
      </c>
    </row>
    <row r="2" customFormat="false" ht="15" hidden="false" customHeight="false" outlineLevel="0" collapsed="false">
      <c r="A2" s="35" t="s">
        <v>55</v>
      </c>
      <c r="B2" s="35" t="s">
        <v>58</v>
      </c>
      <c r="C2" s="55"/>
      <c r="E2" s="35" t="s">
        <v>56</v>
      </c>
      <c r="G2" s="28" t="str">
        <f aca="false">IF(A2="","",A2)</f>
        <v>ขายผลผลิต</v>
      </c>
    </row>
    <row r="3" customFormat="false" ht="15" hidden="false" customHeight="false" outlineLevel="0" collapsed="false">
      <c r="A3" s="35" t="s">
        <v>80</v>
      </c>
      <c r="B3" s="35" t="s">
        <v>81</v>
      </c>
      <c r="C3" s="55"/>
      <c r="E3" s="35" t="s">
        <v>59</v>
      </c>
      <c r="G3" s="28" t="str">
        <f aca="false">IF(A3="","",A3)</f>
        <v>ขายหน้าร้าน</v>
      </c>
    </row>
    <row r="4" customFormat="false" ht="15" hidden="false" customHeight="false" outlineLevel="0" collapsed="false">
      <c r="A4" s="35" t="s">
        <v>61</v>
      </c>
      <c r="B4" s="35" t="s">
        <v>82</v>
      </c>
      <c r="C4" s="55" t="n">
        <v>3000</v>
      </c>
      <c r="E4" s="35" t="s">
        <v>83</v>
      </c>
      <c r="G4" s="28" t="str">
        <f aca="false">IF(A4="","",A4)</f>
        <v>Shopee</v>
      </c>
    </row>
    <row r="5" customFormat="false" ht="15" hidden="false" customHeight="false" outlineLevel="0" collapsed="false">
      <c r="A5" s="35" t="s">
        <v>84</v>
      </c>
      <c r="B5" s="35" t="s">
        <v>85</v>
      </c>
      <c r="C5" s="55"/>
      <c r="E5" s="35" t="s">
        <v>62</v>
      </c>
      <c r="G5" s="28" t="str">
        <f aca="false">IF(A5="","",A5)</f>
        <v>Lazada</v>
      </c>
    </row>
    <row r="6" customFormat="false" ht="15" hidden="false" customHeight="false" outlineLevel="0" collapsed="false">
      <c r="A6" s="35" t="s">
        <v>86</v>
      </c>
      <c r="B6" s="35" t="s">
        <v>87</v>
      </c>
      <c r="C6" s="55"/>
      <c r="E6" s="35" t="s">
        <v>88</v>
      </c>
      <c r="G6" s="28" t="str">
        <f aca="false">IF(A6="","",A6)</f>
        <v>TikTok Shop</v>
      </c>
    </row>
    <row r="7" customFormat="false" ht="15" hidden="false" customHeight="false" outlineLevel="0" collapsed="false">
      <c r="A7" s="35" t="s">
        <v>89</v>
      </c>
      <c r="B7" s="35" t="s">
        <v>90</v>
      </c>
      <c r="C7" s="55"/>
      <c r="G7" s="28" t="str">
        <f aca="false">IF(A7="","",A7)</f>
        <v>Facebook</v>
      </c>
    </row>
    <row r="8" customFormat="false" ht="15" hidden="false" customHeight="false" outlineLevel="0" collapsed="false">
      <c r="A8" s="35" t="s">
        <v>91</v>
      </c>
      <c r="B8" s="35" t="s">
        <v>92</v>
      </c>
      <c r="C8" s="55"/>
      <c r="G8" s="28" t="str">
        <f aca="false">IF(A8="","",A8)</f>
        <v>LINE</v>
      </c>
    </row>
    <row r="9" customFormat="false" ht="15" hidden="false" customHeight="false" outlineLevel="0" collapsed="false">
      <c r="A9" s="35" t="s">
        <v>93</v>
      </c>
      <c r="B9" s="35" t="s">
        <v>94</v>
      </c>
      <c r="C9" s="55"/>
      <c r="G9" s="28" t="str">
        <f aca="false">IF(A9="","",A9)</f>
        <v>KASETIDEA Market</v>
      </c>
    </row>
    <row r="10" customFormat="false" ht="15" hidden="false" customHeight="false" outlineLevel="0" collapsed="false">
      <c r="A10" s="35" t="s">
        <v>95</v>
      </c>
      <c r="B10" s="35" t="s">
        <v>96</v>
      </c>
      <c r="C10" s="55"/>
      <c r="G10" s="28" t="str">
        <f aca="false">IF(A10="","",A10)</f>
        <v>รายรับอื่นๆ</v>
      </c>
    </row>
    <row r="11" customFormat="false" ht="15" hidden="false" customHeight="false" outlineLevel="0" collapsed="false">
      <c r="A11" s="35"/>
      <c r="B11" s="35" t="s">
        <v>97</v>
      </c>
      <c r="C11" s="55"/>
      <c r="G11" s="28" t="str">
        <f aca="false">IF(A11="","",A11)</f>
        <v/>
      </c>
    </row>
    <row r="12" customFormat="false" ht="15" hidden="false" customHeight="false" outlineLevel="0" collapsed="false">
      <c r="A12" s="35"/>
      <c r="B12" s="35" t="s">
        <v>88</v>
      </c>
      <c r="C12" s="55"/>
      <c r="G12" s="28" t="str">
        <f aca="false">IF(A12="","",A12)</f>
        <v/>
      </c>
    </row>
    <row r="13" customFormat="false" ht="15" hidden="false" customHeight="false" outlineLevel="0" collapsed="false">
      <c r="B13" s="35"/>
      <c r="C13" s="55"/>
      <c r="G13" s="28" t="str">
        <f aca="false">IF(B2="","",B2)</f>
        <v>ปุ๋ย/ยา/วัสดุปลูก</v>
      </c>
    </row>
    <row r="14" customFormat="false" ht="15" hidden="false" customHeight="false" outlineLevel="0" collapsed="false">
      <c r="B14" s="35"/>
      <c r="C14" s="55"/>
      <c r="G14" s="28" t="str">
        <f aca="false">IF(B3="","",B3)</f>
        <v>ซื้อต้นไม้/พันธุ์</v>
      </c>
    </row>
    <row r="15" customFormat="false" ht="15" hidden="false" customHeight="false" outlineLevel="0" collapsed="false">
      <c r="B15" s="35"/>
      <c r="C15" s="55"/>
      <c r="G15" s="28" t="str">
        <f aca="false">IF(B4="","",B4)</f>
        <v>ค่าแรง</v>
      </c>
    </row>
    <row r="16" customFormat="false" ht="15" hidden="false" customHeight="false" outlineLevel="0" collapsed="false">
      <c r="G16" s="28" t="str">
        <f aca="false">IF(B5="","",B5)</f>
        <v>ค่าส่ง/แพ็กของ</v>
      </c>
    </row>
    <row r="17" customFormat="false" ht="33.75" hidden="false" customHeight="true" outlineLevel="0" collapsed="false">
      <c r="A17" s="56" t="s">
        <v>98</v>
      </c>
      <c r="B17" s="56"/>
      <c r="C17" s="56"/>
      <c r="D17" s="56"/>
      <c r="E17" s="56"/>
      <c r="G17" s="28" t="str">
        <f aca="false">IF(B6="","",B6)</f>
        <v>เดินทาง/น้ำมัน</v>
      </c>
    </row>
    <row r="18" customFormat="false" ht="15" hidden="false" customHeight="false" outlineLevel="0" collapsed="false">
      <c r="G18" s="28" t="str">
        <f aca="false">IF(B7="","",B7)</f>
        <v>น้ำ/ไฟ/เน็ต</v>
      </c>
    </row>
    <row r="19" customFormat="false" ht="15" hidden="false" customHeight="false" outlineLevel="0" collapsed="false">
      <c r="G19" s="28" t="str">
        <f aca="false">IF(B8="","",B8)</f>
        <v>ค่าเช่า</v>
      </c>
    </row>
    <row r="20" customFormat="false" ht="15" hidden="false" customHeight="false" outlineLevel="0" collapsed="false">
      <c r="G20" s="28" t="str">
        <f aca="false">IF(B9="","",B9)</f>
        <v>ผ่อน/หนี้</v>
      </c>
    </row>
    <row r="21" customFormat="false" ht="15" hidden="false" customHeight="false" outlineLevel="0" collapsed="false">
      <c r="G21" s="28" t="str">
        <f aca="false">IF(B10="","",B10)</f>
        <v>โฆษณา</v>
      </c>
    </row>
    <row r="22" customFormat="false" ht="15" hidden="false" customHeight="false" outlineLevel="0" collapsed="false">
      <c r="G22" s="28" t="str">
        <f aca="false">IF(B11="","",B11)</f>
        <v>อาหาร/ของใช้</v>
      </c>
    </row>
    <row r="23" customFormat="false" ht="15" hidden="false" customHeight="false" outlineLevel="0" collapsed="false">
      <c r="G23" s="28" t="str">
        <f aca="false">IF(B12="","",B12)</f>
        <v>อื่นๆ</v>
      </c>
    </row>
    <row r="24" customFormat="false" ht="15" hidden="false" customHeight="false" outlineLevel="0" collapsed="false">
      <c r="G24" s="28" t="str">
        <f aca="false">IF(B13="","",B13)</f>
        <v/>
      </c>
    </row>
    <row r="25" customFormat="false" ht="15" hidden="false" customHeight="false" outlineLevel="0" collapsed="false">
      <c r="G25" s="28" t="str">
        <f aca="false">IF(B14="","",B14)</f>
        <v/>
      </c>
    </row>
    <row r="26" customFormat="false" ht="15" hidden="false" customHeight="false" outlineLevel="0" collapsed="false">
      <c r="G26" s="28" t="str">
        <f aca="false">IF(B15="","",B15)</f>
        <v/>
      </c>
    </row>
  </sheetData>
  <mergeCells count="1">
    <mergeCell ref="A17:E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A3B8"/>
    <pageSetUpPr fitToPage="true"/>
  </sheetPr>
  <dimension ref="A2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8"/>
  </cols>
  <sheetData>
    <row r="2" customFormat="false" ht="27.75" hidden="false" customHeight="true" outlineLevel="0" collapsed="false">
      <c r="B2" s="57" t="s">
        <v>99</v>
      </c>
    </row>
    <row r="3" customFormat="false" ht="21.75" hidden="false" customHeight="true" outlineLevel="0" collapsed="false">
      <c r="B3" s="58" t="s">
        <v>100</v>
      </c>
    </row>
    <row r="4" customFormat="false" ht="21.75" hidden="false" customHeight="true" outlineLevel="0" collapsed="false">
      <c r="B4" s="59"/>
    </row>
    <row r="5" customFormat="false" ht="27.75" hidden="false" customHeight="true" outlineLevel="0" collapsed="false">
      <c r="B5" s="60" t="s">
        <v>101</v>
      </c>
    </row>
    <row r="6" customFormat="false" ht="39.75" hidden="false" customHeight="true" outlineLevel="0" collapsed="false">
      <c r="B6" s="59" t="s">
        <v>102</v>
      </c>
    </row>
    <row r="7" customFormat="false" ht="39.75" hidden="false" customHeight="true" outlineLevel="0" collapsed="false">
      <c r="B7" s="59" t="s">
        <v>103</v>
      </c>
    </row>
    <row r="8" customFormat="false" ht="21.75" hidden="false" customHeight="true" outlineLevel="0" collapsed="false">
      <c r="B8" s="59" t="s">
        <v>104</v>
      </c>
    </row>
    <row r="9" customFormat="false" ht="21.75" hidden="false" customHeight="true" outlineLevel="0" collapsed="false">
      <c r="B9" s="59"/>
    </row>
    <row r="10" customFormat="false" ht="27.75" hidden="false" customHeight="true" outlineLevel="0" collapsed="false">
      <c r="B10" s="60" t="s">
        <v>105</v>
      </c>
    </row>
    <row r="11" customFormat="false" ht="21.75" hidden="false" customHeight="true" outlineLevel="0" collapsed="false">
      <c r="B11" s="59" t="s">
        <v>106</v>
      </c>
    </row>
    <row r="12" customFormat="false" ht="39.75" hidden="false" customHeight="true" outlineLevel="0" collapsed="false">
      <c r="B12" s="59" t="s">
        <v>107</v>
      </c>
    </row>
    <row r="13" customFormat="false" ht="21.75" hidden="false" customHeight="true" outlineLevel="0" collapsed="false">
      <c r="A13" s="61"/>
      <c r="B13" s="59" t="s">
        <v>108</v>
      </c>
    </row>
    <row r="14" customFormat="false" ht="21.75" hidden="false" customHeight="true" outlineLevel="0" collapsed="false">
      <c r="B14" s="59" t="s">
        <v>109</v>
      </c>
    </row>
    <row r="15" customFormat="false" ht="21.75" hidden="false" customHeight="true" outlineLevel="0" collapsed="false">
      <c r="B15" s="59" t="s">
        <v>110</v>
      </c>
    </row>
    <row r="16" customFormat="false" ht="21.75" hidden="false" customHeight="true" outlineLevel="0" collapsed="false">
      <c r="B16" s="59"/>
    </row>
    <row r="17" customFormat="false" ht="27.75" hidden="false" customHeight="true" outlineLevel="0" collapsed="false">
      <c r="B17" s="60" t="s">
        <v>111</v>
      </c>
    </row>
    <row r="18" customFormat="false" ht="39.75" hidden="false" customHeight="true" outlineLevel="0" collapsed="false">
      <c r="B18" s="59" t="s">
        <v>112</v>
      </c>
    </row>
    <row r="19" customFormat="false" ht="21.75" hidden="false" customHeight="true" outlineLevel="0" collapsed="false">
      <c r="B19" s="62" t="s">
        <v>44</v>
      </c>
    </row>
    <row r="20" customFormat="false" ht="21.75" hidden="false" customHeight="true" outlineLevel="0" collapsed="false">
      <c r="B20" s="63" t="s">
        <v>113</v>
      </c>
    </row>
  </sheetData>
  <hyperlinks>
    <hyperlink ref="B19" r:id="rId1" display="คลิกที่นี่เพื่อแอด LINE @kasetidea  &gt;"/>
    <hyperlink ref="B20" r:id="rId2" display="ดูรายละเอียดและวิธีใช้บอท: https://kasetidea.com/tools/income-expense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2026-09-28T16:22:32Z</dcterms:created>
  <dc:creator>KASETIDEA</dc:creator>
  <dc:description/>
  <dc:language>en-US</dc:language>
  <cp:lastModifiedBy/>
  <dcterms:modified xsi:type="dcterms:W3CDTF">2026-09-28T23:22:35Z</dcterms:modified>
  <cp:revision>1</cp:revision>
  <dc:subject>บัญชีรายรับรายจ่าย</dc:subject>
  <dc:title>ตารางบันทึกรายรับรายจ่าย ฟรี 2569 - KASETIDEA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